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1"/>
  </bookViews>
  <sheets>
    <sheet name="бюджет времени" sheetId="1" r:id="rId1"/>
    <sheet name="План учебного процесса" sheetId="2" r:id="rId2"/>
    <sheet name="кабинеты" sheetId="3" r:id="rId3"/>
  </sheets>
  <definedNames/>
  <calcPr fullCalcOnLoad="1"/>
</workbook>
</file>

<file path=xl/sharedStrings.xml><?xml version="1.0" encoding="utf-8"?>
<sst xmlns="http://schemas.openxmlformats.org/spreadsheetml/2006/main" count="333" uniqueCount="261">
  <si>
    <t>1. Бюджет времени (в неделях)</t>
  </si>
  <si>
    <t>Курсы</t>
  </si>
  <si>
    <t xml:space="preserve">Обучение по дисциплинам и междисциплинарным курсам </t>
  </si>
  <si>
    <t xml:space="preserve">Учебная практика </t>
  </si>
  <si>
    <t xml:space="preserve">Производственная практика </t>
  </si>
  <si>
    <t>Промежуточная аттестация</t>
  </si>
  <si>
    <t xml:space="preserve">Государственная итоговая аттестация </t>
  </si>
  <si>
    <t>Каникулы</t>
  </si>
  <si>
    <t>Всего</t>
  </si>
  <si>
    <t>по профилю специальности</t>
  </si>
  <si>
    <t>преддипломная</t>
  </si>
  <si>
    <t>I курс</t>
  </si>
  <si>
    <t>II курс</t>
  </si>
  <si>
    <t>III курс</t>
  </si>
  <si>
    <t>IV курс</t>
  </si>
  <si>
    <t>Индекс</t>
  </si>
  <si>
    <t>Наименование циклов, дисциплин, профессиональных модулей, междисциплинарных курсов, практик</t>
  </si>
  <si>
    <t>формы промежуточной аттестации</t>
  </si>
  <si>
    <t>Учебная нагрузка обучающихся (час.)</t>
  </si>
  <si>
    <t>Распределение обязательной (аудиторной) нагрузки по курсам и семестрам (час. в сем.)</t>
  </si>
  <si>
    <t>максимальная</t>
  </si>
  <si>
    <t>самостоятельная работа</t>
  </si>
  <si>
    <t>Обязательная аудиторная</t>
  </si>
  <si>
    <t>всего занятий</t>
  </si>
  <si>
    <t>в т.ч.</t>
  </si>
  <si>
    <t>лабораторных и практических занятий</t>
  </si>
  <si>
    <t>курсовых работ (проектов)</t>
  </si>
  <si>
    <t>О.00</t>
  </si>
  <si>
    <t>Общеобразовательный цикл</t>
  </si>
  <si>
    <t>Иностранный язык</t>
  </si>
  <si>
    <t>Э</t>
  </si>
  <si>
    <t>Математика</t>
  </si>
  <si>
    <t>ДЗ</t>
  </si>
  <si>
    <t>Физическая культура</t>
  </si>
  <si>
    <t>З, З</t>
  </si>
  <si>
    <t>Основы безопасности жизнедеятельности</t>
  </si>
  <si>
    <t>История</t>
  </si>
  <si>
    <t>Обществознание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</si>
  <si>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</si>
  <si>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</si>
  <si>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</si>
  <si>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</si>
  <si>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</si>
  <si>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</si>
  <si>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ОГСЭ.04</t>
  </si>
  <si>
    <t>З,З,З,З,З,З</t>
  </si>
  <si>
    <t>ЕН.00</t>
  </si>
  <si>
    <t>Математический и общий естественнонаучный цикл</t>
  </si>
  <si>
    <t>0/1/0</t>
  </si>
  <si>
    <t>ЕН.01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</si>
  <si>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</si>
  <si>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</si>
  <si>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</si>
  <si>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</si>
  <si>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</si>
  <si>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Педагогика</t>
  </si>
  <si>
    <t>ОП.02</t>
  </si>
  <si>
    <t>Психология</t>
  </si>
  <si>
    <t>ОП.03</t>
  </si>
  <si>
    <t>Возрастная анатомия, физиология, гигиена</t>
  </si>
  <si>
    <t>ОП.04</t>
  </si>
  <si>
    <t>Правовое обеспечение профессиональной деятельности</t>
  </si>
  <si>
    <t>ОП.05</t>
  </si>
  <si>
    <t>История музыки и музыкальная литература</t>
  </si>
  <si>
    <t>ОП.06</t>
  </si>
  <si>
    <t>Элементарная теория музыки, гармония</t>
  </si>
  <si>
    <t>ОП.07</t>
  </si>
  <si>
    <t>Анализ музыкальных произведений</t>
  </si>
  <si>
    <t>ОП.08</t>
  </si>
  <si>
    <t>Сольфеджио</t>
  </si>
  <si>
    <t>ОП.09</t>
  </si>
  <si>
    <t>Ритмика и основы хореографии</t>
  </si>
  <si>
    <t>ОП.10</t>
  </si>
  <si>
    <t>Безопасность жизнедеятельности</t>
  </si>
  <si>
    <t>ОП.11</t>
  </si>
  <si>
    <t>Менеджмент</t>
  </si>
  <si>
    <t>ОП.12</t>
  </si>
  <si>
    <t>Психолого-педагогический практикум</t>
  </si>
  <si>
    <t>ОП.13</t>
  </si>
  <si>
    <t>Татарская музыкальная литература</t>
  </si>
  <si>
    <t>ОП.14</t>
  </si>
  <si>
    <t>Детская музыкальная литература</t>
  </si>
  <si>
    <t>ОП.15</t>
  </si>
  <si>
    <t>ОП.16</t>
  </si>
  <si>
    <t>Основы учебно-исследовательской деятельности</t>
  </si>
  <si>
    <t>ОП.17</t>
  </si>
  <si>
    <t>Хор</t>
  </si>
  <si>
    <t>ОП.18</t>
  </si>
  <si>
    <t>Хоровое дирижирование</t>
  </si>
  <si>
    <t>ОП.19</t>
  </si>
  <si>
    <t>Постановка голоса</t>
  </si>
  <si>
    <t>ОП.20</t>
  </si>
  <si>
    <t>Музыкальный инструмент</t>
  </si>
  <si>
    <t>ПМ.00</t>
  </si>
  <si>
    <t>Профессиональные модули</t>
  </si>
  <si>
    <t>ПМ.01</t>
  </si>
  <si>
    <t>Организация музыкальных занятий и музыкального досуга в дошкольной образовательной  организации</t>
  </si>
  <si>
    <t>МДК.01.01</t>
  </si>
  <si>
    <t>Теоретические и методические основы музыкального образования детей в дошкольной образовательной организации</t>
  </si>
  <si>
    <t>УП.01</t>
  </si>
  <si>
    <t>ПП.01</t>
  </si>
  <si>
    <t>ПМ.02</t>
  </si>
  <si>
    <t>Преподавание музыки и организация внеурочных музыкальных мероприятий в общеобразовательных организациях</t>
  </si>
  <si>
    <t>МДК.02.01</t>
  </si>
  <si>
    <t>Теоретические и методические основы музыкального образования детей в общеобразовательных организациях</t>
  </si>
  <si>
    <t>УП.02</t>
  </si>
  <si>
    <t>ПП.02.01</t>
  </si>
  <si>
    <t>ПП.02.02</t>
  </si>
  <si>
    <t>З</t>
  </si>
  <si>
    <t>ПМ.03</t>
  </si>
  <si>
    <t xml:space="preserve">Педагогическая музыкально-исполнительская деятельность </t>
  </si>
  <si>
    <t>МДК.03.01</t>
  </si>
  <si>
    <t>Вокальный класс</t>
  </si>
  <si>
    <t>МДК.03.02</t>
  </si>
  <si>
    <t>Хоровой класс и управление хором</t>
  </si>
  <si>
    <t>МДК.03.03</t>
  </si>
  <si>
    <t>Музыкально-инструментальный класс</t>
  </si>
  <si>
    <t>ПП.03.01</t>
  </si>
  <si>
    <t>ПП.03.02</t>
  </si>
  <si>
    <t>ПМ.04</t>
  </si>
  <si>
    <t>Методическое обеспечение процесса музыкального образования</t>
  </si>
  <si>
    <t>МДК.04.01</t>
  </si>
  <si>
    <t>Основы методической работы учителя музыки и музыкального руководителя</t>
  </si>
  <si>
    <t>УП.04</t>
  </si>
  <si>
    <t>ПП.04</t>
  </si>
  <si>
    <t>ПДП</t>
  </si>
  <si>
    <t>Преддипломная практика</t>
  </si>
  <si>
    <t>ГИА</t>
  </si>
  <si>
    <t>Государственная итоговая аттестация</t>
  </si>
  <si>
    <t>дисциплин и МДК</t>
  </si>
  <si>
    <t>учебной практики</t>
  </si>
  <si>
    <t>производст. практики</t>
  </si>
  <si>
    <t>преддиплом. практики</t>
  </si>
  <si>
    <t>экзаменов</t>
  </si>
  <si>
    <t>дифф.зачетов</t>
  </si>
  <si>
    <t>зачетов</t>
  </si>
  <si>
    <t xml:space="preserve">                 3. Перечень кабинетов, лабораторий, мастерских и других помещений</t>
  </si>
  <si>
    <t>Кабинеты:</t>
  </si>
  <si>
    <t>иностранного языка</t>
  </si>
  <si>
    <t>педагогики и психологии</t>
  </si>
  <si>
    <t>музыкально-теоретических дисциплин</t>
  </si>
  <si>
    <t>методики музыкального образования</t>
  </si>
  <si>
    <t>оркестровых занятий</t>
  </si>
  <si>
    <t>методический кабинет</t>
  </si>
  <si>
    <t>Лаборатории:</t>
  </si>
  <si>
    <t>информатики и информационно-коммуникационных технологий</t>
  </si>
  <si>
    <t>спортивный комплекс:</t>
  </si>
  <si>
    <t>спортивный зал</t>
  </si>
  <si>
    <t>залы</t>
  </si>
  <si>
    <t>музыкальный зал</t>
  </si>
  <si>
    <t>зал ритмики и хореографии</t>
  </si>
  <si>
    <t>библиотека, читальный зал с выходом в сеть Интернет</t>
  </si>
  <si>
    <t>актовый зал</t>
  </si>
  <si>
    <t xml:space="preserve">Консультации предусматриваются из расчета по 4 часа на одного обучающегося на каждый учебный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</si>
  <si>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</si>
  <si>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ОГСЭ.05</t>
  </si>
  <si>
    <t xml:space="preserve"> Русский язык</t>
  </si>
  <si>
    <t>Литература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</si>
  <si>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</si>
  <si>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</si>
  <si>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</si>
  <si>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</si>
  <si>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</si>
  <si>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</si>
  <si>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</si>
  <si>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</si>
  <si>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ОУД.09</t>
  </si>
  <si>
    <t>ОУД.10</t>
  </si>
  <si>
    <t>ОУД.11</t>
  </si>
  <si>
    <r>
      <t xml:space="preserve">Государственная итоговая аттестация                                                                                                                                                                                                                                                       1. Программа базовой подготовки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Times New Roman"/>
        <family val="1"/>
      </rPr>
      <t xml:space="preserve">1.1. Выпускная квалификационная работа (дипломная работа, дипломный проект)                                                                                                                                                                                                                                                      Подготовка выпускной квалификационной  работы с 18 мая по 14 июня (всего 4 нед.)                                                                                                                                              Защита выпускной квалификационной работы с 15 июня по 28 июня (всего 2 нед.) </t>
    </r>
  </si>
  <si>
    <t>ОУД.12</t>
  </si>
  <si>
    <t xml:space="preserve">Основы дирижерско-хоровой грамотности </t>
  </si>
  <si>
    <t>Творческие портреты композиторов</t>
  </si>
  <si>
    <t>Информатика и информационно-коммуникационные технологии в профессиональной деятельности</t>
  </si>
  <si>
    <t>Основы певческой культуры</t>
  </si>
  <si>
    <t>-,-ДЗ,-,-,-,Э</t>
  </si>
  <si>
    <t>Информатика</t>
  </si>
  <si>
    <t>Учебная практика наблюдений и показательных музыкальных занятий</t>
  </si>
  <si>
    <t>Учебная практика наблюдений и показательных уроков музыки и внеурочных музыкальных мероприятий в общеобразовательных организациях</t>
  </si>
  <si>
    <t>Учебная практика организации и проведения занятий с использованием детских музыкальных и шумовых инструментов</t>
  </si>
  <si>
    <t>Учебная практика по методическому обеспечению процесса музыкального образования</t>
  </si>
  <si>
    <t>Производственная практика пробных музыкальных занятий и музыкального досуга в дошкольных образовательных организациях</t>
  </si>
  <si>
    <t xml:space="preserve">Производственная практика пробных уроков музыки и внеурочных музыкальных мероприятий в общеобразовательных организациях </t>
  </si>
  <si>
    <t>Производственная практика в оздоровительных лагерях</t>
  </si>
  <si>
    <t>Производственная практика по педагогической музыкально-исполнительской деятельности в дошкольных образовательных организациях</t>
  </si>
  <si>
    <t>Производственная практика по педагогической музыкально-исполнительской деятельности в общеобразовательных организациях</t>
  </si>
  <si>
    <t>УП.03.01</t>
  </si>
  <si>
    <t>УП.03.02</t>
  </si>
  <si>
    <t>Учебная практика по работе с хором</t>
  </si>
  <si>
    <t>Производственная практика по методической работе учителя музыки и музыкального руководителя</t>
  </si>
  <si>
    <t>Родная литература</t>
  </si>
  <si>
    <t>Язык и культура Татарстана</t>
  </si>
  <si>
    <t>0/6/4</t>
  </si>
  <si>
    <t>КДЗ</t>
  </si>
  <si>
    <t>-,ДЗ,-,Э</t>
  </si>
  <si>
    <t>-,-,Э,-,-,ДЗ</t>
  </si>
  <si>
    <t>-,ДЗ,-,-,-,Э</t>
  </si>
  <si>
    <t>Технологии музыкального образования</t>
  </si>
  <si>
    <t>0/3/1</t>
  </si>
  <si>
    <t>1/3/1</t>
  </si>
  <si>
    <t>0/2/1</t>
  </si>
  <si>
    <t>1/14/7</t>
  </si>
  <si>
    <t>МДК 03.02 Хоровой класс и управление хором</t>
  </si>
  <si>
    <t>дирижирование инд</t>
  </si>
  <si>
    <t>хор</t>
  </si>
  <si>
    <t>хороведение</t>
  </si>
  <si>
    <t>аранжировка</t>
  </si>
  <si>
    <t>практикум</t>
  </si>
  <si>
    <t>подгруппы</t>
  </si>
  <si>
    <t>17\1</t>
  </si>
  <si>
    <t>23\2</t>
  </si>
  <si>
    <t>32\1</t>
  </si>
  <si>
    <t>40\2</t>
  </si>
  <si>
    <t>37\2</t>
  </si>
  <si>
    <t>19\1</t>
  </si>
  <si>
    <t>39\2</t>
  </si>
  <si>
    <t>гуманитарных и социально-экономических дисциплин</t>
  </si>
  <si>
    <t>индивидуальных занятий музыкой</t>
  </si>
  <si>
    <t>52\2 - ВАР  32\1 - ЗЛИ</t>
  </si>
  <si>
    <t>32\2 - ВАР</t>
  </si>
  <si>
    <t>34/1+17\2</t>
  </si>
  <si>
    <t>Дополнительные учебные дисциплины (по выбору)</t>
  </si>
  <si>
    <t>в т.ч. в форме практической подготовки</t>
  </si>
  <si>
    <r>
      <t>1 сем.  17 нед</t>
    </r>
    <r>
      <rPr>
        <sz val="9"/>
        <color indexed="10"/>
        <rFont val="Times New Roman"/>
        <family val="1"/>
      </rPr>
      <t xml:space="preserve"> 17  </t>
    </r>
  </si>
  <si>
    <r>
      <t xml:space="preserve">2 сем.  22 нед </t>
    </r>
    <r>
      <rPr>
        <sz val="9"/>
        <color indexed="10"/>
        <rFont val="Times New Roman"/>
        <family val="1"/>
      </rPr>
      <t>22</t>
    </r>
  </si>
  <si>
    <r>
      <t xml:space="preserve">3 сем.  17 нед </t>
    </r>
    <r>
      <rPr>
        <sz val="9"/>
        <color indexed="10"/>
        <rFont val="Times New Roman"/>
        <family val="1"/>
      </rPr>
      <t>17</t>
    </r>
  </si>
  <si>
    <r>
      <rPr>
        <sz val="9"/>
        <rFont val="Times New Roman"/>
        <family val="1"/>
      </rPr>
      <t>4 сем.  23 нед</t>
    </r>
    <r>
      <rPr>
        <sz val="9"/>
        <color indexed="10"/>
        <rFont val="Times New Roman"/>
        <family val="1"/>
      </rPr>
      <t xml:space="preserve"> 23</t>
    </r>
  </si>
  <si>
    <r>
      <t xml:space="preserve">5 сем.  16 нед </t>
    </r>
    <r>
      <rPr>
        <sz val="9"/>
        <color indexed="10"/>
        <rFont val="Times New Roman"/>
        <family val="1"/>
      </rPr>
      <t>16</t>
    </r>
  </si>
  <si>
    <r>
      <t xml:space="preserve">6 сем.  24 нед </t>
    </r>
    <r>
      <rPr>
        <sz val="9"/>
        <color indexed="10"/>
        <rFont val="Times New Roman"/>
        <family val="1"/>
      </rPr>
      <t>21</t>
    </r>
  </si>
  <si>
    <r>
      <t xml:space="preserve">7 сем.  16 нед </t>
    </r>
    <r>
      <rPr>
        <sz val="9"/>
        <color indexed="10"/>
        <rFont val="Times New Roman"/>
        <family val="1"/>
      </rPr>
      <t>16</t>
    </r>
  </si>
  <si>
    <r>
      <t xml:space="preserve">8 сем.  13 нед </t>
    </r>
    <r>
      <rPr>
        <sz val="9"/>
        <color indexed="10"/>
        <rFont val="Times New Roman"/>
        <family val="1"/>
      </rPr>
      <t>13</t>
    </r>
  </si>
  <si>
    <t>Физика</t>
  </si>
  <si>
    <t>Химия</t>
  </si>
  <si>
    <t>Биология</t>
  </si>
  <si>
    <t>География</t>
  </si>
  <si>
    <t>ОУД.13</t>
  </si>
  <si>
    <t>ОУД.14</t>
  </si>
  <si>
    <t>в 1 неделю промежутки</t>
  </si>
  <si>
    <t>10 - конс+ 2 экз</t>
  </si>
  <si>
    <t>в  неделю промежутки</t>
  </si>
  <si>
    <t>0/2/2</t>
  </si>
  <si>
    <t>УДп.15.1</t>
  </si>
  <si>
    <t>УДп.15.2</t>
  </si>
  <si>
    <t>УДп.15.3</t>
  </si>
  <si>
    <t>0/8/6</t>
  </si>
  <si>
    <t>0/14/8</t>
  </si>
  <si>
    <t>1/28/15</t>
  </si>
  <si>
    <t>1/39/23</t>
  </si>
  <si>
    <t xml:space="preserve">Индивидуальный проект </t>
  </si>
  <si>
    <t>1 к. 2 нед. Пром. - экз + самостоялка</t>
  </si>
  <si>
    <t>2023 год</t>
  </si>
  <si>
    <t>МДК 03.01 Вокальный класс</t>
  </si>
  <si>
    <t>вокал инд</t>
  </si>
  <si>
    <t>методика постановки голоса</t>
  </si>
  <si>
    <t>практикум постановки голоса</t>
  </si>
  <si>
    <t>ТМО</t>
  </si>
  <si>
    <t>дид.игра интерактив</t>
  </si>
  <si>
    <t>ДШИ</t>
  </si>
  <si>
    <t>ритм.импровиз</t>
  </si>
  <si>
    <t>ансамблевое пение</t>
  </si>
  <si>
    <t>2 План учебного процесса -  53.02.01. Музыкальное образование  2023-2027 кл.рук. Варламова Ю.А.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</si>
</sst>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_-* #,##0.00_р_._-;\-* #,##0.00_р_._-;_-* \-??_р_._-;_-@_-"/>
    <numFmt numFmtId="175" formatCode="_-* #,##0.00&quot;р.&quot;_-;\-* #,##0.00&quot;р.&quot;_-;_-* \-??&quot;р.&quot;_-;_-@_-"/>
  </numFmts>
  <fonts count="61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b/>
      <sz val="9"/>
      <name val="Times New Roman"/>
      <family val="1"/>
    </font>
    <font>
      <sz val="11"/>
      <color indexed="10"/>
      <name val="Calibri"/>
      <family val="2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u val="single"/>
      <sz val="10"/>
      <color indexed="12"/>
      <name val="Arial Cyr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9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9" fillId="0" borderId="0" applyNumberFormat="0" applyFill="0" applyBorder="0" applyAlignment="0" applyProtection="0"/>
    <xf numFmtId="175" fontId="0" fillId="0" borderId="0" applyFill="0" applyBorder="0" applyAlignment="0" applyProtection="0"/>
    <xf numFmtId="168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4" fontId="0" fillId="0" borderId="0" applyFill="0" applyBorder="0" applyAlignment="0" applyProtection="0"/>
    <xf numFmtId="169" fontId="1" fillId="0" borderId="0" applyFill="0" applyBorder="0" applyAlignment="0" applyProtection="0"/>
    <xf numFmtId="0" fontId="58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33" borderId="12" xfId="0" applyFont="1" applyFill="1" applyBorder="1" applyAlignment="1">
      <alignment/>
    </xf>
    <xf numFmtId="49" fontId="6" fillId="33" borderId="10" xfId="0" applyNumberFormat="1" applyFont="1" applyFill="1" applyBorder="1" applyAlignment="1">
      <alignment horizontal="center" wrapText="1"/>
    </xf>
    <xf numFmtId="0" fontId="6" fillId="33" borderId="13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8" fillId="0" borderId="12" xfId="0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right" vertical="center"/>
    </xf>
    <xf numFmtId="0" fontId="8" fillId="0" borderId="10" xfId="0" applyFont="1" applyFill="1" applyBorder="1" applyAlignment="1">
      <alignment/>
    </xf>
    <xf numFmtId="0" fontId="6" fillId="33" borderId="10" xfId="0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right" vertical="center"/>
    </xf>
    <xf numFmtId="0" fontId="8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right" vertical="center"/>
    </xf>
    <xf numFmtId="0" fontId="8" fillId="0" borderId="10" xfId="0" applyFont="1" applyBorder="1" applyAlignment="1">
      <alignment vertical="center" wrapText="1"/>
    </xf>
    <xf numFmtId="0" fontId="12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vertical="center"/>
    </xf>
    <xf numFmtId="49" fontId="6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vertical="center" wrapText="1"/>
    </xf>
    <xf numFmtId="49" fontId="13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49" fontId="7" fillId="33" borderId="1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" fillId="0" borderId="1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right" vertical="center"/>
    </xf>
    <xf numFmtId="0" fontId="6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15" fillId="0" borderId="0" xfId="0" applyFont="1" applyAlignment="1">
      <alignment/>
    </xf>
    <xf numFmtId="0" fontId="0" fillId="0" borderId="0" xfId="0" applyNumberFormat="1" applyAlignment="1">
      <alignment/>
    </xf>
    <xf numFmtId="0" fontId="15" fillId="0" borderId="0" xfId="0" applyFont="1" applyFill="1" applyBorder="1" applyAlignment="1">
      <alignment/>
    </xf>
    <xf numFmtId="0" fontId="21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18" fillId="0" borderId="10" xfId="0" applyFont="1" applyFill="1" applyBorder="1" applyAlignment="1">
      <alignment horizontal="right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 horizontal="right" vertical="center"/>
    </xf>
    <xf numFmtId="0" fontId="9" fillId="0" borderId="12" xfId="0" applyFont="1" applyBorder="1" applyAlignment="1">
      <alignment vertical="center"/>
    </xf>
    <xf numFmtId="0" fontId="9" fillId="0" borderId="10" xfId="0" applyFont="1" applyFill="1" applyBorder="1" applyAlignment="1">
      <alignment/>
    </xf>
    <xf numFmtId="0" fontId="8" fillId="33" borderId="10" xfId="0" applyFont="1" applyFill="1" applyBorder="1" applyAlignment="1">
      <alignment horizontal="right" vertical="center"/>
    </xf>
    <xf numFmtId="0" fontId="8" fillId="34" borderId="10" xfId="0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right" vertical="center"/>
    </xf>
    <xf numFmtId="0" fontId="18" fillId="34" borderId="10" xfId="0" applyFont="1" applyFill="1" applyBorder="1" applyAlignment="1">
      <alignment horizontal="right" vertical="center"/>
    </xf>
    <xf numFmtId="0" fontId="8" fillId="34" borderId="10" xfId="0" applyFont="1" applyFill="1" applyBorder="1" applyAlignment="1">
      <alignment/>
    </xf>
    <xf numFmtId="0" fontId="15" fillId="34" borderId="0" xfId="0" applyFont="1" applyFill="1" applyAlignment="1">
      <alignment/>
    </xf>
    <xf numFmtId="0" fontId="0" fillId="34" borderId="0" xfId="0" applyFill="1" applyAlignment="1">
      <alignment/>
    </xf>
    <xf numFmtId="0" fontId="6" fillId="35" borderId="10" xfId="0" applyFont="1" applyFill="1" applyBorder="1" applyAlignment="1">
      <alignment horizontal="right" vertical="center"/>
    </xf>
    <xf numFmtId="0" fontId="11" fillId="35" borderId="10" xfId="0" applyFont="1" applyFill="1" applyBorder="1" applyAlignment="1">
      <alignment horizontal="right" vertical="center"/>
    </xf>
    <xf numFmtId="0" fontId="9" fillId="34" borderId="10" xfId="0" applyFont="1" applyFill="1" applyBorder="1" applyAlignment="1">
      <alignment/>
    </xf>
    <xf numFmtId="0" fontId="13" fillId="35" borderId="10" xfId="0" applyFont="1" applyFill="1" applyBorder="1" applyAlignment="1">
      <alignment horizontal="right" vertical="center"/>
    </xf>
    <xf numFmtId="0" fontId="7" fillId="35" borderId="10" xfId="0" applyFont="1" applyFill="1" applyBorder="1" applyAlignment="1">
      <alignment horizontal="right" vertical="center"/>
    </xf>
    <xf numFmtId="49" fontId="7" fillId="35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6" fillId="33" borderId="14" xfId="0" applyFont="1" applyFill="1" applyBorder="1" applyAlignment="1">
      <alignment horizontal="right" vertical="center"/>
    </xf>
    <xf numFmtId="0" fontId="11" fillId="33" borderId="14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6" fillId="35" borderId="14" xfId="0" applyFont="1" applyFill="1" applyBorder="1" applyAlignment="1">
      <alignment horizontal="right" vertical="center"/>
    </xf>
    <xf numFmtId="0" fontId="8" fillId="34" borderId="14" xfId="0" applyFont="1" applyFill="1" applyBorder="1" applyAlignment="1">
      <alignment horizontal="right" vertical="center"/>
    </xf>
    <xf numFmtId="49" fontId="9" fillId="36" borderId="10" xfId="0" applyNumberFormat="1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right" vertical="center"/>
    </xf>
    <xf numFmtId="0" fontId="8" fillId="36" borderId="10" xfId="0" applyFont="1" applyFill="1" applyBorder="1" applyAlignment="1">
      <alignment horizontal="right" vertical="center"/>
    </xf>
    <xf numFmtId="49" fontId="9" fillId="37" borderId="10" xfId="0" applyNumberFormat="1" applyFont="1" applyFill="1" applyBorder="1" applyAlignment="1">
      <alignment horizontal="center" wrapText="1"/>
    </xf>
    <xf numFmtId="0" fontId="9" fillId="37" borderId="10" xfId="0" applyFont="1" applyFill="1" applyBorder="1" applyAlignment="1">
      <alignment horizontal="right" vertical="center"/>
    </xf>
    <xf numFmtId="49" fontId="9" fillId="38" borderId="10" xfId="0" applyNumberFormat="1" applyFont="1" applyFill="1" applyBorder="1" applyAlignment="1">
      <alignment horizontal="center" wrapText="1"/>
    </xf>
    <xf numFmtId="0" fontId="9" fillId="38" borderId="10" xfId="0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right" vertical="center"/>
    </xf>
    <xf numFmtId="49" fontId="8" fillId="36" borderId="10" xfId="0" applyNumberFormat="1" applyFont="1" applyFill="1" applyBorder="1" applyAlignment="1">
      <alignment horizontal="center"/>
    </xf>
    <xf numFmtId="49" fontId="8" fillId="36" borderId="10" xfId="0" applyNumberFormat="1" applyFont="1" applyFill="1" applyBorder="1" applyAlignment="1">
      <alignment horizontal="center" vertical="center"/>
    </xf>
    <xf numFmtId="49" fontId="8" fillId="37" borderId="10" xfId="0" applyNumberFormat="1" applyFont="1" applyFill="1" applyBorder="1" applyAlignment="1">
      <alignment horizontal="center" wrapText="1"/>
    </xf>
    <xf numFmtId="49" fontId="8" fillId="37" borderId="10" xfId="0" applyNumberFormat="1" applyFont="1" applyFill="1" applyBorder="1" applyAlignment="1">
      <alignment horizontal="center"/>
    </xf>
    <xf numFmtId="0" fontId="8" fillId="37" borderId="10" xfId="0" applyFont="1" applyFill="1" applyBorder="1" applyAlignment="1">
      <alignment horizontal="right" vertical="center"/>
    </xf>
    <xf numFmtId="49" fontId="8" fillId="38" borderId="10" xfId="0" applyNumberFormat="1" applyFont="1" applyFill="1" applyBorder="1" applyAlignment="1">
      <alignment horizontal="center"/>
    </xf>
    <xf numFmtId="49" fontId="8" fillId="38" borderId="10" xfId="0" applyNumberFormat="1" applyFont="1" applyFill="1" applyBorder="1" applyAlignment="1">
      <alignment horizontal="center" vertical="center"/>
    </xf>
    <xf numFmtId="0" fontId="8" fillId="38" borderId="10" xfId="0" applyFont="1" applyFill="1" applyBorder="1" applyAlignment="1">
      <alignment horizontal="right" vertical="center"/>
    </xf>
    <xf numFmtId="0" fontId="8" fillId="38" borderId="14" xfId="0" applyFont="1" applyFill="1" applyBorder="1" applyAlignment="1">
      <alignment horizontal="right" vertical="center"/>
    </xf>
    <xf numFmtId="0" fontId="9" fillId="38" borderId="14" xfId="0" applyFont="1" applyFill="1" applyBorder="1" applyAlignment="1">
      <alignment horizontal="right" vertical="center"/>
    </xf>
    <xf numFmtId="49" fontId="8" fillId="39" borderId="10" xfId="0" applyNumberFormat="1" applyFont="1" applyFill="1" applyBorder="1" applyAlignment="1">
      <alignment horizontal="center"/>
    </xf>
    <xf numFmtId="0" fontId="8" fillId="2" borderId="10" xfId="0" applyFont="1" applyFill="1" applyBorder="1" applyAlignment="1">
      <alignment horizontal="right" vertical="center"/>
    </xf>
    <xf numFmtId="49" fontId="10" fillId="39" borderId="10" xfId="0" applyNumberFormat="1" applyFont="1" applyFill="1" applyBorder="1" applyAlignment="1">
      <alignment horizontal="center"/>
    </xf>
    <xf numFmtId="0" fontId="8" fillId="36" borderId="14" xfId="0" applyFont="1" applyFill="1" applyBorder="1" applyAlignment="1">
      <alignment horizontal="right" vertical="center"/>
    </xf>
    <xf numFmtId="0" fontId="9" fillId="0" borderId="10" xfId="0" applyNumberFormat="1" applyFont="1" applyBorder="1" applyAlignment="1">
      <alignment horizontal="right" vertical="center"/>
    </xf>
    <xf numFmtId="49" fontId="11" fillId="33" borderId="10" xfId="0" applyNumberFormat="1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34" borderId="15" xfId="0" applyFill="1" applyBorder="1" applyAlignment="1">
      <alignment/>
    </xf>
    <xf numFmtId="0" fontId="0" fillId="0" borderId="0" xfId="0" applyFont="1" applyAlignment="1">
      <alignment wrapText="1"/>
    </xf>
    <xf numFmtId="16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0" fontId="0" fillId="34" borderId="16" xfId="0" applyFill="1" applyBorder="1" applyAlignment="1">
      <alignment/>
    </xf>
    <xf numFmtId="0" fontId="6" fillId="0" borderId="17" xfId="0" applyFont="1" applyBorder="1" applyAlignment="1">
      <alignment horizontal="center" vertical="center"/>
    </xf>
    <xf numFmtId="0" fontId="6" fillId="33" borderId="17" xfId="0" applyFont="1" applyFill="1" applyBorder="1" applyAlignment="1">
      <alignment/>
    </xf>
    <xf numFmtId="0" fontId="8" fillId="0" borderId="17" xfId="0" applyFont="1" applyBorder="1" applyAlignment="1">
      <alignment/>
    </xf>
    <xf numFmtId="0" fontId="9" fillId="0" borderId="17" xfId="0" applyFont="1" applyBorder="1" applyAlignment="1">
      <alignment/>
    </xf>
    <xf numFmtId="0" fontId="6" fillId="33" borderId="17" xfId="0" applyFont="1" applyFill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9" fillId="36" borderId="14" xfId="0" applyFont="1" applyFill="1" applyBorder="1" applyAlignment="1">
      <alignment horizontal="right" vertical="center"/>
    </xf>
    <xf numFmtId="0" fontId="9" fillId="37" borderId="14" xfId="0" applyFont="1" applyFill="1" applyBorder="1" applyAlignment="1">
      <alignment horizontal="right" vertical="center"/>
    </xf>
    <xf numFmtId="0" fontId="9" fillId="0" borderId="17" xfId="0" applyFont="1" applyBorder="1" applyAlignment="1">
      <alignment vertical="center" wrapText="1"/>
    </xf>
    <xf numFmtId="0" fontId="6" fillId="33" borderId="17" xfId="0" applyFont="1" applyFill="1" applyBorder="1" applyAlignment="1">
      <alignment vertical="center"/>
    </xf>
    <xf numFmtId="0" fontId="11" fillId="35" borderId="14" xfId="0" applyFont="1" applyFill="1" applyBorder="1" applyAlignment="1">
      <alignment horizontal="right" vertical="center"/>
    </xf>
    <xf numFmtId="0" fontId="8" fillId="0" borderId="17" xfId="0" applyFont="1" applyBorder="1" applyAlignment="1">
      <alignment vertical="center"/>
    </xf>
    <xf numFmtId="0" fontId="8" fillId="34" borderId="17" xfId="0" applyFont="1" applyFill="1" applyBorder="1" applyAlignment="1">
      <alignment vertical="center"/>
    </xf>
    <xf numFmtId="0" fontId="9" fillId="34" borderId="14" xfId="0" applyFont="1" applyFill="1" applyBorder="1" applyAlignment="1">
      <alignment horizontal="right" vertical="center"/>
    </xf>
    <xf numFmtId="0" fontId="7" fillId="33" borderId="17" xfId="0" applyFont="1" applyFill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9" fillId="0" borderId="14" xfId="0" applyFont="1" applyFill="1" applyBorder="1" applyAlignment="1">
      <alignment horizontal="right" vertical="center"/>
    </xf>
    <xf numFmtId="0" fontId="9" fillId="0" borderId="14" xfId="0" applyFont="1" applyBorder="1" applyAlignment="1">
      <alignment/>
    </xf>
    <xf numFmtId="0" fontId="8" fillId="0" borderId="18" xfId="0" applyFont="1" applyBorder="1" applyAlignment="1">
      <alignment/>
    </xf>
    <xf numFmtId="0" fontId="8" fillId="34" borderId="18" xfId="0" applyFont="1" applyFill="1" applyBorder="1" applyAlignment="1">
      <alignment/>
    </xf>
    <xf numFmtId="0" fontId="8" fillId="0" borderId="19" xfId="0" applyFont="1" applyBorder="1" applyAlignment="1">
      <alignment/>
    </xf>
    <xf numFmtId="0" fontId="0" fillId="0" borderId="0" xfId="0" applyAlignment="1">
      <alignment wrapText="1"/>
    </xf>
    <xf numFmtId="0" fontId="9" fillId="34" borderId="10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vertical="center" wrapText="1"/>
    </xf>
    <xf numFmtId="49" fontId="9" fillId="34" borderId="10" xfId="0" applyNumberFormat="1" applyFont="1" applyFill="1" applyBorder="1" applyAlignment="1">
      <alignment horizontal="center" wrapText="1"/>
    </xf>
    <xf numFmtId="0" fontId="6" fillId="33" borderId="20" xfId="0" applyFont="1" applyFill="1" applyBorder="1" applyAlignment="1">
      <alignment/>
    </xf>
    <xf numFmtId="0" fontId="6" fillId="0" borderId="18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8" fillId="11" borderId="17" xfId="0" applyFont="1" applyFill="1" applyBorder="1" applyAlignment="1">
      <alignment vertical="center"/>
    </xf>
    <xf numFmtId="0" fontId="0" fillId="37" borderId="0" xfId="0" applyFill="1" applyAlignment="1">
      <alignment wrapText="1"/>
    </xf>
    <xf numFmtId="0" fontId="22" fillId="37" borderId="21" xfId="0" applyFont="1" applyFill="1" applyBorder="1" applyAlignment="1">
      <alignment horizontal="right" vertical="center"/>
    </xf>
    <xf numFmtId="0" fontId="9" fillId="3" borderId="10" xfId="0" applyFont="1" applyFill="1" applyBorder="1" applyAlignment="1">
      <alignment vertical="center"/>
    </xf>
    <xf numFmtId="0" fontId="9" fillId="3" borderId="12" xfId="0" applyFont="1" applyFill="1" applyBorder="1" applyAlignment="1">
      <alignment vertical="center"/>
    </xf>
    <xf numFmtId="0" fontId="9" fillId="4" borderId="17" xfId="0" applyFont="1" applyFill="1" applyBorder="1" applyAlignment="1">
      <alignment/>
    </xf>
    <xf numFmtId="0" fontId="22" fillId="34" borderId="21" xfId="0" applyFont="1" applyFill="1" applyBorder="1" applyAlignment="1">
      <alignment horizontal="right" vertical="center"/>
    </xf>
    <xf numFmtId="0" fontId="9" fillId="34" borderId="12" xfId="0" applyFont="1" applyFill="1" applyBorder="1" applyAlignment="1">
      <alignment vertical="center"/>
    </xf>
    <xf numFmtId="0" fontId="0" fillId="37" borderId="0" xfId="0" applyFill="1" applyAlignment="1">
      <alignment/>
    </xf>
    <xf numFmtId="0" fontId="0" fillId="37" borderId="0" xfId="0" applyFill="1" applyAlignment="1">
      <alignment/>
    </xf>
    <xf numFmtId="0" fontId="3" fillId="0" borderId="15" xfId="0" applyFont="1" applyBorder="1" applyAlignment="1">
      <alignment/>
    </xf>
    <xf numFmtId="0" fontId="3" fillId="34" borderId="15" xfId="0" applyFont="1" applyFill="1" applyBorder="1" applyAlignment="1">
      <alignment/>
    </xf>
    <xf numFmtId="0" fontId="3" fillId="34" borderId="0" xfId="0" applyFont="1" applyFill="1" applyAlignment="1">
      <alignment/>
    </xf>
    <xf numFmtId="0" fontId="3" fillId="39" borderId="0" xfId="0" applyFont="1" applyFill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34" borderId="23" xfId="0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23" fillId="34" borderId="15" xfId="0" applyFont="1" applyFill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34" borderId="28" xfId="0" applyFont="1" applyFill="1" applyBorder="1" applyAlignment="1">
      <alignment/>
    </xf>
    <xf numFmtId="0" fontId="59" fillId="34" borderId="28" xfId="0" applyFont="1" applyFill="1" applyBorder="1" applyAlignment="1">
      <alignment/>
    </xf>
    <xf numFmtId="0" fontId="59" fillId="34" borderId="29" xfId="0" applyFont="1" applyFill="1" applyBorder="1" applyAlignment="1">
      <alignment/>
    </xf>
    <xf numFmtId="0" fontId="3" fillId="0" borderId="30" xfId="0" applyFont="1" applyBorder="1" applyAlignment="1">
      <alignment/>
    </xf>
    <xf numFmtId="0" fontId="3" fillId="34" borderId="30" xfId="0" applyFont="1" applyFill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34" borderId="32" xfId="0" applyFont="1" applyFill="1" applyBorder="1" applyAlignment="1">
      <alignment/>
    </xf>
    <xf numFmtId="0" fontId="3" fillId="0" borderId="33" xfId="0" applyFont="1" applyBorder="1" applyAlignment="1">
      <alignment/>
    </xf>
    <xf numFmtId="0" fontId="23" fillId="34" borderId="28" xfId="0" applyFont="1" applyFill="1" applyBorder="1" applyAlignment="1">
      <alignment/>
    </xf>
    <xf numFmtId="0" fontId="23" fillId="0" borderId="29" xfId="0" applyFont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34" xfId="0" applyFont="1" applyFill="1" applyBorder="1" applyAlignment="1">
      <alignment/>
    </xf>
    <xf numFmtId="0" fontId="3" fillId="4" borderId="28" xfId="0" applyFont="1" applyFill="1" applyBorder="1" applyAlignment="1">
      <alignment/>
    </xf>
    <xf numFmtId="0" fontId="3" fillId="4" borderId="29" xfId="0" applyFont="1" applyFill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4" borderId="36" xfId="0" applyFont="1" applyFill="1" applyBorder="1" applyAlignment="1">
      <alignment/>
    </xf>
    <xf numFmtId="0" fontId="3" fillId="4" borderId="37" xfId="0" applyFont="1" applyFill="1" applyBorder="1" applyAlignment="1">
      <alignment/>
    </xf>
    <xf numFmtId="0" fontId="5" fillId="0" borderId="22" xfId="0" applyFont="1" applyBorder="1" applyAlignment="1">
      <alignment/>
    </xf>
    <xf numFmtId="0" fontId="3" fillId="0" borderId="29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textRotation="90"/>
    </xf>
    <xf numFmtId="0" fontId="6" fillId="0" borderId="39" xfId="0" applyFont="1" applyBorder="1" applyAlignment="1">
      <alignment horizontal="center" vertical="center" textRotation="90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textRotation="90" wrapText="1"/>
    </xf>
    <xf numFmtId="0" fontId="6" fillId="0" borderId="41" xfId="0" applyFont="1" applyBorder="1" applyAlignment="1">
      <alignment horizontal="center" vertical="center" textRotation="90" wrapText="1"/>
    </xf>
    <xf numFmtId="0" fontId="6" fillId="0" borderId="4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textRotation="90" wrapText="1"/>
    </xf>
    <xf numFmtId="0" fontId="10" fillId="0" borderId="44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49" fontId="8" fillId="38" borderId="11" xfId="0" applyNumberFormat="1" applyFont="1" applyFill="1" applyBorder="1" applyAlignment="1">
      <alignment horizontal="center" vertical="center"/>
    </xf>
    <xf numFmtId="49" fontId="8" fillId="38" borderId="44" xfId="0" applyNumberFormat="1" applyFont="1" applyFill="1" applyBorder="1" applyAlignment="1">
      <alignment horizontal="center" vertical="center"/>
    </xf>
    <xf numFmtId="0" fontId="8" fillId="0" borderId="47" xfId="0" applyFont="1" applyBorder="1" applyAlignment="1">
      <alignment horizontal="left" vertical="center" wrapText="1"/>
    </xf>
    <xf numFmtId="0" fontId="8" fillId="0" borderId="48" xfId="0" applyFont="1" applyBorder="1" applyAlignment="1">
      <alignment horizontal="left" vertical="center" wrapText="1"/>
    </xf>
    <xf numFmtId="0" fontId="8" fillId="0" borderId="49" xfId="0" applyFont="1" applyBorder="1" applyAlignment="1">
      <alignment horizontal="left" vertical="center" wrapText="1"/>
    </xf>
    <xf numFmtId="0" fontId="6" fillId="0" borderId="50" xfId="0" applyFont="1" applyBorder="1" applyAlignment="1">
      <alignment horizontal="center" vertical="center" textRotation="90"/>
    </xf>
    <xf numFmtId="0" fontId="6" fillId="0" borderId="18" xfId="0" applyFont="1" applyBorder="1" applyAlignment="1">
      <alignment horizontal="center" vertical="center" textRotation="90"/>
    </xf>
    <xf numFmtId="0" fontId="11" fillId="0" borderId="51" xfId="0" applyFont="1" applyBorder="1" applyAlignment="1">
      <alignment horizontal="left" vertical="top" wrapText="1"/>
    </xf>
    <xf numFmtId="0" fontId="11" fillId="0" borderId="52" xfId="0" applyFont="1" applyBorder="1" applyAlignment="1">
      <alignment horizontal="left" vertical="top" wrapText="1"/>
    </xf>
    <xf numFmtId="0" fontId="11" fillId="0" borderId="53" xfId="0" applyFont="1" applyBorder="1" applyAlignment="1">
      <alignment horizontal="left" vertical="top" wrapText="1"/>
    </xf>
    <xf numFmtId="0" fontId="11" fillId="0" borderId="54" xfId="0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center" wrapText="1" shrinkToFit="1"/>
    </xf>
    <xf numFmtId="0" fontId="8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/>
    </xf>
    <xf numFmtId="175" fontId="21" fillId="0" borderId="10" xfId="43" applyFont="1" applyFill="1" applyBorder="1" applyAlignment="1" applyProtection="1">
      <alignment horizontal="left" vertical="center"/>
      <protection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4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12.140625" style="0" customWidth="1"/>
    <col min="2" max="2" width="21.57421875" style="0" customWidth="1"/>
    <col min="4" max="4" width="15.421875" style="0" customWidth="1"/>
    <col min="5" max="5" width="15.28125" style="0" customWidth="1"/>
    <col min="6" max="6" width="15.00390625" style="0" customWidth="1"/>
    <col min="7" max="7" width="16.28125" style="0" customWidth="1"/>
  </cols>
  <sheetData>
    <row r="3" spans="1:9" ht="15.75">
      <c r="A3" s="182" t="s">
        <v>0</v>
      </c>
      <c r="B3" s="182"/>
      <c r="C3" s="182"/>
      <c r="D3" s="182"/>
      <c r="E3" s="182"/>
      <c r="F3" s="182"/>
      <c r="G3" s="182"/>
      <c r="H3" s="182"/>
      <c r="I3" s="182"/>
    </row>
    <row r="4" spans="1:9" ht="15.75" customHeight="1">
      <c r="A4" s="1"/>
      <c r="B4" s="1"/>
      <c r="C4" s="1"/>
      <c r="D4" s="1"/>
      <c r="E4" s="1"/>
      <c r="F4" s="1"/>
      <c r="G4" s="1"/>
      <c r="H4" s="1"/>
      <c r="I4" s="1"/>
    </row>
    <row r="5" spans="1:9" ht="15" hidden="1">
      <c r="A5" s="1"/>
      <c r="B5" s="1"/>
      <c r="C5" s="1"/>
      <c r="D5" s="1"/>
      <c r="E5" s="1"/>
      <c r="F5" s="1"/>
      <c r="G5" s="1"/>
      <c r="H5" s="1"/>
      <c r="I5" s="1"/>
    </row>
    <row r="6" spans="1:9" ht="15" hidden="1">
      <c r="A6" s="1"/>
      <c r="B6" s="1"/>
      <c r="C6" s="1"/>
      <c r="D6" s="1"/>
      <c r="E6" s="1"/>
      <c r="F6" s="1"/>
      <c r="G6" s="1"/>
      <c r="H6" s="1"/>
      <c r="I6" s="1"/>
    </row>
    <row r="7" spans="1:9" ht="36" customHeight="1">
      <c r="A7" s="183" t="s">
        <v>1</v>
      </c>
      <c r="B7" s="184" t="s">
        <v>2</v>
      </c>
      <c r="C7" s="184" t="s">
        <v>3</v>
      </c>
      <c r="D7" s="184" t="s">
        <v>4</v>
      </c>
      <c r="E7" s="184"/>
      <c r="F7" s="184" t="s">
        <v>5</v>
      </c>
      <c r="G7" s="184" t="s">
        <v>6</v>
      </c>
      <c r="H7" s="183" t="s">
        <v>7</v>
      </c>
      <c r="I7" s="183" t="s">
        <v>8</v>
      </c>
    </row>
    <row r="8" spans="1:9" ht="40.5" customHeight="1">
      <c r="A8" s="183"/>
      <c r="B8" s="184"/>
      <c r="C8" s="184"/>
      <c r="D8" s="3" t="s">
        <v>9</v>
      </c>
      <c r="E8" s="2" t="s">
        <v>10</v>
      </c>
      <c r="F8" s="184"/>
      <c r="G8" s="184"/>
      <c r="H8" s="183"/>
      <c r="I8" s="183"/>
    </row>
    <row r="9" spans="1:9" ht="1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</row>
    <row r="10" spans="1:9" ht="15">
      <c r="A10" s="5" t="s">
        <v>11</v>
      </c>
      <c r="B10" s="5">
        <v>39</v>
      </c>
      <c r="C10" s="5">
        <v>0</v>
      </c>
      <c r="D10" s="5">
        <v>0</v>
      </c>
      <c r="E10" s="5">
        <v>0</v>
      </c>
      <c r="F10" s="5">
        <v>2</v>
      </c>
      <c r="G10" s="5">
        <v>0</v>
      </c>
      <c r="H10" s="5">
        <v>11</v>
      </c>
      <c r="I10" s="6">
        <v>52</v>
      </c>
    </row>
    <row r="11" spans="1:9" ht="15">
      <c r="A11" s="5" t="s">
        <v>12</v>
      </c>
      <c r="B11" s="5">
        <v>39</v>
      </c>
      <c r="C11" s="5">
        <v>1</v>
      </c>
      <c r="D11" s="5">
        <v>0</v>
      </c>
      <c r="E11" s="5">
        <v>0</v>
      </c>
      <c r="F11" s="5">
        <v>1</v>
      </c>
      <c r="G11" s="5">
        <v>0</v>
      </c>
      <c r="H11" s="5">
        <v>11</v>
      </c>
      <c r="I11" s="6">
        <v>52</v>
      </c>
    </row>
    <row r="12" spans="1:9" ht="15">
      <c r="A12" s="5" t="s">
        <v>13</v>
      </c>
      <c r="B12" s="5">
        <v>31</v>
      </c>
      <c r="C12" s="5">
        <v>2</v>
      </c>
      <c r="D12" s="5">
        <v>7</v>
      </c>
      <c r="E12" s="5">
        <v>0</v>
      </c>
      <c r="F12" s="5">
        <v>2</v>
      </c>
      <c r="G12" s="5">
        <v>0</v>
      </c>
      <c r="H12" s="5">
        <v>10</v>
      </c>
      <c r="I12" s="6">
        <v>52</v>
      </c>
    </row>
    <row r="13" spans="1:9" ht="15">
      <c r="A13" s="5" t="s">
        <v>14</v>
      </c>
      <c r="B13" s="5">
        <v>23</v>
      </c>
      <c r="C13" s="5">
        <v>1.5</v>
      </c>
      <c r="D13" s="5">
        <v>4.5</v>
      </c>
      <c r="E13" s="5">
        <v>4</v>
      </c>
      <c r="F13" s="5">
        <v>2</v>
      </c>
      <c r="G13" s="5">
        <v>6</v>
      </c>
      <c r="H13" s="5">
        <v>2</v>
      </c>
      <c r="I13" s="6">
        <v>43</v>
      </c>
    </row>
    <row r="14" spans="1:9" ht="15">
      <c r="A14" s="6" t="s">
        <v>8</v>
      </c>
      <c r="B14" s="6">
        <v>132</v>
      </c>
      <c r="C14" s="6">
        <v>4.5</v>
      </c>
      <c r="D14" s="6">
        <v>11.5</v>
      </c>
      <c r="E14" s="6">
        <v>4</v>
      </c>
      <c r="F14" s="6">
        <v>7</v>
      </c>
      <c r="G14" s="6">
        <v>6</v>
      </c>
      <c r="H14" s="6">
        <v>34</v>
      </c>
      <c r="I14" s="6">
        <v>199</v>
      </c>
    </row>
  </sheetData>
  <sheetProtection selectLockedCells="1" selectUnlockedCells="1"/>
  <mergeCells count="9">
    <mergeCell ref="A3:I3"/>
    <mergeCell ref="A7:A8"/>
    <mergeCell ref="B7:B8"/>
    <mergeCell ref="C7:C8"/>
    <mergeCell ref="D7:E7"/>
    <mergeCell ref="F7:F8"/>
    <mergeCell ref="G7:G8"/>
    <mergeCell ref="H7:H8"/>
    <mergeCell ref="I7:I8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14"/>
  <sheetViews>
    <sheetView tabSelected="1" zoomScale="130" zoomScaleNormal="130" zoomScaleSheetLayoutView="70" workbookViewId="0" topLeftCell="A82">
      <selection activeCell="L97" sqref="L97"/>
    </sheetView>
  </sheetViews>
  <sheetFormatPr defaultColWidth="9.140625" defaultRowHeight="15"/>
  <cols>
    <col min="1" max="1" width="11.57421875" style="0" customWidth="1"/>
    <col min="2" max="2" width="44.8515625" style="0" customWidth="1"/>
    <col min="4" max="7" width="6.140625" style="0" customWidth="1"/>
    <col min="8" max="8" width="6.28125" style="0" customWidth="1"/>
    <col min="9" max="9" width="6.140625" style="0" customWidth="1"/>
    <col min="10" max="10" width="4.421875" style="0" customWidth="1"/>
    <col min="11" max="13" width="4.7109375" style="0" customWidth="1"/>
    <col min="14" max="14" width="4.7109375" style="63" customWidth="1"/>
    <col min="15" max="15" width="4.7109375" style="0" customWidth="1"/>
    <col min="16" max="16" width="4.7109375" style="63" customWidth="1"/>
    <col min="17" max="17" width="4.7109375" style="0" customWidth="1"/>
    <col min="18" max="18" width="10.28125" style="0" customWidth="1"/>
    <col min="19" max="19" width="10.8515625" style="0" customWidth="1"/>
    <col min="20" max="20" width="6.421875" style="0" customWidth="1"/>
    <col min="21" max="21" width="11.28125" style="0" customWidth="1"/>
  </cols>
  <sheetData>
    <row r="1" spans="1:17" ht="15" customHeight="1">
      <c r="A1" s="185" t="s">
        <v>260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</row>
    <row r="2" spans="1:17" ht="24" customHeight="1">
      <c r="A2" s="186" t="s">
        <v>15</v>
      </c>
      <c r="B2" s="188" t="s">
        <v>16</v>
      </c>
      <c r="C2" s="190" t="s">
        <v>17</v>
      </c>
      <c r="D2" s="192" t="s">
        <v>18</v>
      </c>
      <c r="E2" s="192"/>
      <c r="F2" s="192"/>
      <c r="G2" s="192"/>
      <c r="H2" s="192"/>
      <c r="I2" s="192"/>
      <c r="J2" s="193" t="s">
        <v>19</v>
      </c>
      <c r="K2" s="193"/>
      <c r="L2" s="193"/>
      <c r="M2" s="193"/>
      <c r="N2" s="193"/>
      <c r="O2" s="193"/>
      <c r="P2" s="193"/>
      <c r="Q2" s="194"/>
    </row>
    <row r="3" spans="1:17" ht="21.75" customHeight="1">
      <c r="A3" s="187"/>
      <c r="B3" s="189"/>
      <c r="C3" s="191"/>
      <c r="D3" s="195" t="s">
        <v>20</v>
      </c>
      <c r="E3" s="196" t="s">
        <v>21</v>
      </c>
      <c r="F3" s="197" t="s">
        <v>22</v>
      </c>
      <c r="G3" s="197"/>
      <c r="H3" s="197"/>
      <c r="I3" s="197"/>
      <c r="J3" s="198" t="s">
        <v>11</v>
      </c>
      <c r="K3" s="198"/>
      <c r="L3" s="198" t="s">
        <v>12</v>
      </c>
      <c r="M3" s="198"/>
      <c r="N3" s="198" t="s">
        <v>13</v>
      </c>
      <c r="O3" s="198"/>
      <c r="P3" s="206" t="s">
        <v>14</v>
      </c>
      <c r="Q3" s="207"/>
    </row>
    <row r="4" spans="1:17" ht="12.75" customHeight="1">
      <c r="A4" s="187"/>
      <c r="B4" s="189"/>
      <c r="C4" s="191"/>
      <c r="D4" s="195"/>
      <c r="E4" s="196"/>
      <c r="F4" s="196" t="s">
        <v>23</v>
      </c>
      <c r="G4" s="202" t="s">
        <v>222</v>
      </c>
      <c r="H4" s="198" t="s">
        <v>24</v>
      </c>
      <c r="I4" s="198"/>
      <c r="J4" s="199" t="s">
        <v>223</v>
      </c>
      <c r="K4" s="199" t="s">
        <v>224</v>
      </c>
      <c r="L4" s="200" t="s">
        <v>225</v>
      </c>
      <c r="M4" s="201" t="s">
        <v>226</v>
      </c>
      <c r="N4" s="208" t="s">
        <v>227</v>
      </c>
      <c r="O4" s="200" t="s">
        <v>228</v>
      </c>
      <c r="P4" s="208" t="s">
        <v>229</v>
      </c>
      <c r="Q4" s="209" t="s">
        <v>230</v>
      </c>
    </row>
    <row r="5" spans="1:21" ht="85.5" customHeight="1">
      <c r="A5" s="187"/>
      <c r="B5" s="189"/>
      <c r="C5" s="191"/>
      <c r="D5" s="195"/>
      <c r="E5" s="196"/>
      <c r="F5" s="196"/>
      <c r="G5" s="203"/>
      <c r="H5" s="7" t="s">
        <v>25</v>
      </c>
      <c r="I5" s="7" t="s">
        <v>26</v>
      </c>
      <c r="J5" s="199"/>
      <c r="K5" s="199"/>
      <c r="L5" s="200"/>
      <c r="M5" s="201"/>
      <c r="N5" s="208"/>
      <c r="O5" s="200"/>
      <c r="P5" s="208"/>
      <c r="Q5" s="209"/>
      <c r="S5" s="139" t="s">
        <v>237</v>
      </c>
      <c r="U5" s="139" t="s">
        <v>239</v>
      </c>
    </row>
    <row r="6" spans="1:17" ht="12.75" customHeight="1">
      <c r="A6" s="110">
        <v>1</v>
      </c>
      <c r="B6" s="8">
        <v>2</v>
      </c>
      <c r="C6" s="9">
        <v>3</v>
      </c>
      <c r="D6" s="8">
        <v>4</v>
      </c>
      <c r="E6" s="8">
        <v>5</v>
      </c>
      <c r="F6" s="8">
        <v>6</v>
      </c>
      <c r="G6" s="8"/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58">
        <v>14</v>
      </c>
      <c r="O6" s="8">
        <v>15</v>
      </c>
      <c r="P6" s="58">
        <v>16</v>
      </c>
      <c r="Q6" s="71">
        <v>17</v>
      </c>
    </row>
    <row r="7" spans="1:20" ht="15" customHeight="1">
      <c r="A7" s="111" t="s">
        <v>27</v>
      </c>
      <c r="B7" s="10" t="s">
        <v>28</v>
      </c>
      <c r="C7" s="11" t="s">
        <v>244</v>
      </c>
      <c r="D7" s="12">
        <f>SUM(D8:D24)</f>
        <v>2106</v>
      </c>
      <c r="E7" s="12">
        <f aca="true" t="shared" si="0" ref="E7:Q7">SUM(E8:E24)</f>
        <v>702</v>
      </c>
      <c r="F7" s="12">
        <f>SUM(F8:F24)</f>
        <v>1404</v>
      </c>
      <c r="G7" s="12">
        <f>SUM(G8:G24)</f>
        <v>362</v>
      </c>
      <c r="H7" s="12">
        <f t="shared" si="0"/>
        <v>737</v>
      </c>
      <c r="I7" s="12">
        <f t="shared" si="0"/>
        <v>0</v>
      </c>
      <c r="J7" s="12">
        <f t="shared" si="0"/>
        <v>476</v>
      </c>
      <c r="K7" s="12">
        <f t="shared" si="0"/>
        <v>616</v>
      </c>
      <c r="L7" s="12">
        <f t="shared" si="0"/>
        <v>136</v>
      </c>
      <c r="M7" s="12">
        <f t="shared" si="0"/>
        <v>176</v>
      </c>
      <c r="N7" s="12">
        <f t="shared" si="0"/>
        <v>0</v>
      </c>
      <c r="O7" s="12">
        <f t="shared" si="0"/>
        <v>0</v>
      </c>
      <c r="P7" s="12">
        <f t="shared" si="0"/>
        <v>0</v>
      </c>
      <c r="Q7" s="135">
        <f t="shared" si="0"/>
        <v>0</v>
      </c>
      <c r="T7" s="37"/>
    </row>
    <row r="8" spans="1:21" ht="12.75" customHeight="1">
      <c r="A8" s="112" t="s">
        <v>158</v>
      </c>
      <c r="B8" s="51" t="s">
        <v>156</v>
      </c>
      <c r="C8" s="79" t="s">
        <v>30</v>
      </c>
      <c r="D8" s="17">
        <f>SUM(E8+F8)</f>
        <v>90</v>
      </c>
      <c r="E8" s="17">
        <v>30</v>
      </c>
      <c r="F8" s="17">
        <f>SUM(J8:Q8)</f>
        <v>60</v>
      </c>
      <c r="G8" s="15">
        <v>12</v>
      </c>
      <c r="H8" s="17">
        <v>36</v>
      </c>
      <c r="I8" s="52"/>
      <c r="J8" s="86">
        <v>28</v>
      </c>
      <c r="K8" s="80">
        <v>32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123">
        <v>0</v>
      </c>
      <c r="S8" s="140" t="s">
        <v>238</v>
      </c>
      <c r="T8" s="37"/>
      <c r="U8" s="144"/>
    </row>
    <row r="9" spans="1:21" ht="12.75" customHeight="1">
      <c r="A9" s="143" t="s">
        <v>159</v>
      </c>
      <c r="B9" s="141" t="s">
        <v>157</v>
      </c>
      <c r="C9" s="79" t="s">
        <v>30</v>
      </c>
      <c r="D9" s="17">
        <f aca="true" t="shared" si="1" ref="D9:D26">SUM(E9+F9)</f>
        <v>198</v>
      </c>
      <c r="E9" s="17">
        <v>66</v>
      </c>
      <c r="F9" s="17">
        <f aca="true" t="shared" si="2" ref="F9:F26">SUM(J9:Q9)</f>
        <v>132</v>
      </c>
      <c r="G9" s="15">
        <v>26</v>
      </c>
      <c r="H9" s="17">
        <v>76</v>
      </c>
      <c r="I9" s="52"/>
      <c r="J9" s="86">
        <v>24</v>
      </c>
      <c r="K9" s="86">
        <v>22</v>
      </c>
      <c r="L9" s="86">
        <v>34</v>
      </c>
      <c r="M9" s="80">
        <v>52</v>
      </c>
      <c r="N9" s="59">
        <v>0</v>
      </c>
      <c r="O9" s="59">
        <v>0</v>
      </c>
      <c r="P9" s="59">
        <v>0</v>
      </c>
      <c r="Q9" s="123">
        <v>0</v>
      </c>
      <c r="R9" s="76"/>
      <c r="U9" s="140" t="s">
        <v>238</v>
      </c>
    </row>
    <row r="10" spans="1:21" ht="12.75" customHeight="1">
      <c r="A10" s="113" t="s">
        <v>160</v>
      </c>
      <c r="B10" s="54" t="s">
        <v>31</v>
      </c>
      <c r="C10" s="79" t="s">
        <v>30</v>
      </c>
      <c r="D10" s="17">
        <f t="shared" si="1"/>
        <v>301</v>
      </c>
      <c r="E10" s="15">
        <v>100</v>
      </c>
      <c r="F10" s="17">
        <f t="shared" si="2"/>
        <v>201</v>
      </c>
      <c r="G10" s="15">
        <v>48</v>
      </c>
      <c r="H10" s="15">
        <v>76</v>
      </c>
      <c r="I10" s="16"/>
      <c r="J10" s="86">
        <v>34</v>
      </c>
      <c r="K10" s="86">
        <v>87</v>
      </c>
      <c r="L10" s="98">
        <v>34</v>
      </c>
      <c r="M10" s="81">
        <v>46</v>
      </c>
      <c r="N10" s="59">
        <v>0</v>
      </c>
      <c r="O10" s="59">
        <v>0</v>
      </c>
      <c r="P10" s="59">
        <v>0</v>
      </c>
      <c r="Q10" s="123">
        <v>0</v>
      </c>
      <c r="U10" s="140" t="s">
        <v>238</v>
      </c>
    </row>
    <row r="11" spans="1:19" ht="12.75" customHeight="1">
      <c r="A11" s="113" t="s">
        <v>161</v>
      </c>
      <c r="B11" s="14" t="s">
        <v>29</v>
      </c>
      <c r="C11" s="79" t="s">
        <v>30</v>
      </c>
      <c r="D11" s="17">
        <f t="shared" si="1"/>
        <v>90</v>
      </c>
      <c r="E11" s="17">
        <v>30</v>
      </c>
      <c r="F11" s="17">
        <f t="shared" si="2"/>
        <v>60</v>
      </c>
      <c r="G11" s="15">
        <v>20</v>
      </c>
      <c r="H11" s="17">
        <v>60</v>
      </c>
      <c r="I11" s="52"/>
      <c r="J11" s="86">
        <v>28</v>
      </c>
      <c r="K11" s="80">
        <v>32</v>
      </c>
      <c r="L11" s="59">
        <v>0</v>
      </c>
      <c r="M11" s="57">
        <v>0</v>
      </c>
      <c r="N11" s="59">
        <v>0</v>
      </c>
      <c r="O11" s="59">
        <v>0</v>
      </c>
      <c r="P11" s="59">
        <v>0</v>
      </c>
      <c r="Q11" s="123">
        <v>0</v>
      </c>
      <c r="S11" s="140" t="s">
        <v>238</v>
      </c>
    </row>
    <row r="12" spans="1:19" ht="12.75" customHeight="1">
      <c r="A12" s="143" t="s">
        <v>162</v>
      </c>
      <c r="B12" s="145" t="s">
        <v>176</v>
      </c>
      <c r="C12" s="79" t="s">
        <v>30</v>
      </c>
      <c r="D12" s="17">
        <f t="shared" si="1"/>
        <v>173</v>
      </c>
      <c r="E12" s="17">
        <v>58</v>
      </c>
      <c r="F12" s="17">
        <f t="shared" si="2"/>
        <v>115</v>
      </c>
      <c r="G12" s="17">
        <v>72</v>
      </c>
      <c r="H12" s="17">
        <v>72</v>
      </c>
      <c r="I12" s="52"/>
      <c r="J12" s="86">
        <v>51</v>
      </c>
      <c r="K12" s="80">
        <v>64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123">
        <v>0</v>
      </c>
      <c r="S12" s="140" t="s">
        <v>238</v>
      </c>
    </row>
    <row r="13" spans="1:20" ht="12.75" customHeight="1">
      <c r="A13" s="113" t="s">
        <v>163</v>
      </c>
      <c r="B13" s="51" t="s">
        <v>231</v>
      </c>
      <c r="C13" s="84" t="s">
        <v>32</v>
      </c>
      <c r="D13" s="17">
        <f t="shared" si="1"/>
        <v>162</v>
      </c>
      <c r="E13" s="17">
        <v>54</v>
      </c>
      <c r="F13" s="17">
        <f t="shared" si="2"/>
        <v>108</v>
      </c>
      <c r="G13" s="53">
        <v>0</v>
      </c>
      <c r="H13" s="17">
        <v>22</v>
      </c>
      <c r="I13" s="52"/>
      <c r="J13" s="86">
        <v>32</v>
      </c>
      <c r="K13" s="85">
        <v>76</v>
      </c>
      <c r="L13" s="59">
        <v>0</v>
      </c>
      <c r="M13" s="57">
        <v>0</v>
      </c>
      <c r="N13" s="59">
        <v>0</v>
      </c>
      <c r="O13" s="59">
        <v>0</v>
      </c>
      <c r="P13" s="59">
        <v>0</v>
      </c>
      <c r="Q13" s="123">
        <v>0</v>
      </c>
      <c r="S13" s="70"/>
      <c r="T13" s="70"/>
    </row>
    <row r="14" spans="1:17" ht="12.75" customHeight="1">
      <c r="A14" s="113" t="s">
        <v>164</v>
      </c>
      <c r="B14" s="51" t="s">
        <v>232</v>
      </c>
      <c r="C14" s="84" t="s">
        <v>32</v>
      </c>
      <c r="D14" s="17">
        <f t="shared" si="1"/>
        <v>108</v>
      </c>
      <c r="E14" s="17">
        <v>36</v>
      </c>
      <c r="F14" s="17">
        <f t="shared" si="2"/>
        <v>72</v>
      </c>
      <c r="G14" s="53">
        <v>6</v>
      </c>
      <c r="H14" s="17">
        <v>38</v>
      </c>
      <c r="I14" s="52"/>
      <c r="J14" s="86">
        <v>32</v>
      </c>
      <c r="K14" s="85">
        <v>40</v>
      </c>
      <c r="L14" s="59">
        <v>0</v>
      </c>
      <c r="M14" s="57">
        <v>0</v>
      </c>
      <c r="N14" s="59">
        <v>0</v>
      </c>
      <c r="O14" s="59">
        <v>0</v>
      </c>
      <c r="P14" s="59">
        <v>0</v>
      </c>
      <c r="Q14" s="123">
        <v>0</v>
      </c>
    </row>
    <row r="15" spans="1:17" ht="12.75" customHeight="1">
      <c r="A15" s="113" t="s">
        <v>165</v>
      </c>
      <c r="B15" s="54" t="s">
        <v>233</v>
      </c>
      <c r="C15" s="84" t="s">
        <v>32</v>
      </c>
      <c r="D15" s="17">
        <f t="shared" si="1"/>
        <v>108</v>
      </c>
      <c r="E15" s="17">
        <v>36</v>
      </c>
      <c r="F15" s="17">
        <f t="shared" si="2"/>
        <v>72</v>
      </c>
      <c r="G15" s="53">
        <v>12</v>
      </c>
      <c r="H15" s="17">
        <v>20</v>
      </c>
      <c r="I15" s="52"/>
      <c r="J15" s="86">
        <v>30</v>
      </c>
      <c r="K15" s="85">
        <v>42</v>
      </c>
      <c r="L15" s="59">
        <v>0</v>
      </c>
      <c r="M15" s="57">
        <v>0</v>
      </c>
      <c r="N15" s="59">
        <v>0</v>
      </c>
      <c r="O15" s="59">
        <v>0</v>
      </c>
      <c r="P15" s="59">
        <v>0</v>
      </c>
      <c r="Q15" s="123">
        <v>0</v>
      </c>
    </row>
    <row r="16" spans="1:21" ht="12.75" customHeight="1">
      <c r="A16" s="113" t="s">
        <v>166</v>
      </c>
      <c r="B16" s="51" t="s">
        <v>36</v>
      </c>
      <c r="C16" s="79" t="s">
        <v>30</v>
      </c>
      <c r="D16" s="17">
        <f t="shared" si="1"/>
        <v>186</v>
      </c>
      <c r="E16" s="17">
        <v>62</v>
      </c>
      <c r="F16" s="17">
        <f t="shared" si="2"/>
        <v>124</v>
      </c>
      <c r="G16" s="53">
        <v>0</v>
      </c>
      <c r="H16" s="17">
        <v>46</v>
      </c>
      <c r="I16" s="52"/>
      <c r="J16" s="86">
        <v>34</v>
      </c>
      <c r="K16" s="86">
        <v>24</v>
      </c>
      <c r="L16" s="86">
        <v>34</v>
      </c>
      <c r="M16" s="81">
        <v>32</v>
      </c>
      <c r="N16" s="59">
        <v>0</v>
      </c>
      <c r="O16" s="59">
        <v>0</v>
      </c>
      <c r="P16" s="59">
        <v>0</v>
      </c>
      <c r="Q16" s="123">
        <v>0</v>
      </c>
      <c r="R16" t="s">
        <v>208</v>
      </c>
      <c r="U16" s="140" t="s">
        <v>238</v>
      </c>
    </row>
    <row r="17" spans="1:21" ht="12.75" customHeight="1">
      <c r="A17" s="143" t="s">
        <v>167</v>
      </c>
      <c r="B17" s="142" t="s">
        <v>37</v>
      </c>
      <c r="C17" s="84" t="s">
        <v>32</v>
      </c>
      <c r="D17" s="17">
        <f t="shared" si="1"/>
        <v>216</v>
      </c>
      <c r="E17" s="17">
        <v>72</v>
      </c>
      <c r="F17" s="17">
        <f t="shared" si="2"/>
        <v>144</v>
      </c>
      <c r="G17" s="53">
        <v>42</v>
      </c>
      <c r="H17" s="17">
        <v>65</v>
      </c>
      <c r="I17" s="52"/>
      <c r="J17" s="86">
        <v>20</v>
      </c>
      <c r="K17" s="86">
        <v>44</v>
      </c>
      <c r="L17" s="86">
        <v>34</v>
      </c>
      <c r="M17" s="85">
        <v>46</v>
      </c>
      <c r="N17" s="59">
        <v>0</v>
      </c>
      <c r="O17" s="59">
        <v>0</v>
      </c>
      <c r="P17" s="59">
        <v>0</v>
      </c>
      <c r="Q17" s="123">
        <v>0</v>
      </c>
      <c r="U17" t="s">
        <v>154</v>
      </c>
    </row>
    <row r="18" spans="1:17" ht="12.75" customHeight="1">
      <c r="A18" s="113" t="s">
        <v>168</v>
      </c>
      <c r="B18" s="51" t="s">
        <v>234</v>
      </c>
      <c r="C18" s="84" t="s">
        <v>32</v>
      </c>
      <c r="D18" s="17">
        <f t="shared" si="1"/>
        <v>108</v>
      </c>
      <c r="E18" s="17">
        <v>36</v>
      </c>
      <c r="F18" s="17">
        <f t="shared" si="2"/>
        <v>72</v>
      </c>
      <c r="G18" s="53">
        <v>16</v>
      </c>
      <c r="H18" s="17">
        <v>30</v>
      </c>
      <c r="I18" s="52"/>
      <c r="J18" s="86">
        <v>34</v>
      </c>
      <c r="K18" s="85">
        <v>38</v>
      </c>
      <c r="L18" s="59">
        <v>0</v>
      </c>
      <c r="M18" s="57">
        <v>0</v>
      </c>
      <c r="N18" s="59">
        <v>0</v>
      </c>
      <c r="O18" s="59">
        <v>0</v>
      </c>
      <c r="P18" s="59">
        <v>0</v>
      </c>
      <c r="Q18" s="123">
        <v>0</v>
      </c>
    </row>
    <row r="19" spans="1:18" ht="12.75" customHeight="1">
      <c r="A19" s="113" t="s">
        <v>170</v>
      </c>
      <c r="B19" s="51" t="s">
        <v>33</v>
      </c>
      <c r="C19" s="82" t="s">
        <v>34</v>
      </c>
      <c r="D19" s="17">
        <f t="shared" si="1"/>
        <v>108</v>
      </c>
      <c r="E19" s="17">
        <v>36</v>
      </c>
      <c r="F19" s="17">
        <f t="shared" si="2"/>
        <v>72</v>
      </c>
      <c r="G19" s="53">
        <v>20</v>
      </c>
      <c r="H19" s="17">
        <v>58</v>
      </c>
      <c r="I19" s="52"/>
      <c r="J19" s="86">
        <v>30</v>
      </c>
      <c r="K19" s="85">
        <v>42</v>
      </c>
      <c r="L19" s="59">
        <v>0</v>
      </c>
      <c r="M19" s="57">
        <v>0</v>
      </c>
      <c r="N19" s="59">
        <v>0</v>
      </c>
      <c r="O19" s="59">
        <v>0</v>
      </c>
      <c r="P19" s="59">
        <v>0</v>
      </c>
      <c r="Q19" s="123">
        <v>0</v>
      </c>
      <c r="R19" t="s">
        <v>208</v>
      </c>
    </row>
    <row r="20" spans="1:17" ht="12.75" customHeight="1">
      <c r="A20" s="113" t="s">
        <v>235</v>
      </c>
      <c r="B20" s="51" t="s">
        <v>35</v>
      </c>
      <c r="C20" s="84" t="s">
        <v>32</v>
      </c>
      <c r="D20" s="17">
        <f t="shared" si="1"/>
        <v>102</v>
      </c>
      <c r="E20" s="17">
        <v>34</v>
      </c>
      <c r="F20" s="17">
        <f t="shared" si="2"/>
        <v>68</v>
      </c>
      <c r="G20" s="53">
        <v>10</v>
      </c>
      <c r="H20" s="17">
        <v>48</v>
      </c>
      <c r="I20" s="52"/>
      <c r="J20" s="86">
        <v>32</v>
      </c>
      <c r="K20" s="85">
        <v>36</v>
      </c>
      <c r="L20" s="59">
        <v>0</v>
      </c>
      <c r="M20" s="57">
        <v>0</v>
      </c>
      <c r="N20" s="59">
        <v>0</v>
      </c>
      <c r="O20" s="59">
        <v>0</v>
      </c>
      <c r="P20" s="59">
        <v>0</v>
      </c>
      <c r="Q20" s="123">
        <v>0</v>
      </c>
    </row>
    <row r="21" spans="1:17" ht="12.75" customHeight="1">
      <c r="A21" s="113" t="s">
        <v>236</v>
      </c>
      <c r="B21" s="54" t="s">
        <v>190</v>
      </c>
      <c r="C21" s="84" t="s">
        <v>32</v>
      </c>
      <c r="D21" s="17">
        <f t="shared" si="1"/>
        <v>54</v>
      </c>
      <c r="E21" s="17">
        <v>18</v>
      </c>
      <c r="F21" s="17">
        <f t="shared" si="2"/>
        <v>36</v>
      </c>
      <c r="G21" s="53">
        <v>14</v>
      </c>
      <c r="H21" s="17">
        <v>26</v>
      </c>
      <c r="I21" s="52"/>
      <c r="J21" s="85">
        <v>36</v>
      </c>
      <c r="K21" s="59">
        <v>0</v>
      </c>
      <c r="L21" s="59">
        <v>0</v>
      </c>
      <c r="M21" s="57">
        <v>0</v>
      </c>
      <c r="N21" s="59">
        <v>0</v>
      </c>
      <c r="O21" s="59">
        <v>0</v>
      </c>
      <c r="P21" s="59">
        <v>0</v>
      </c>
      <c r="Q21" s="123">
        <v>0</v>
      </c>
    </row>
    <row r="22" spans="1:17" ht="12.75" customHeight="1">
      <c r="A22" s="113"/>
      <c r="B22" s="51" t="s">
        <v>248</v>
      </c>
      <c r="C22" s="134"/>
      <c r="D22" s="17">
        <f t="shared" si="1"/>
        <v>48</v>
      </c>
      <c r="E22" s="17">
        <v>16</v>
      </c>
      <c r="F22" s="17">
        <f t="shared" si="2"/>
        <v>32</v>
      </c>
      <c r="G22" s="53">
        <v>28</v>
      </c>
      <c r="H22" s="17">
        <v>28</v>
      </c>
      <c r="I22" s="52"/>
      <c r="J22" s="86">
        <v>16</v>
      </c>
      <c r="K22" s="86">
        <v>16</v>
      </c>
      <c r="L22" s="59">
        <v>0</v>
      </c>
      <c r="M22" s="57">
        <v>0</v>
      </c>
      <c r="N22" s="59">
        <v>0</v>
      </c>
      <c r="O22" s="59">
        <v>0</v>
      </c>
      <c r="P22" s="59">
        <v>0</v>
      </c>
      <c r="Q22" s="123">
        <v>0</v>
      </c>
    </row>
    <row r="23" spans="1:17" ht="12.75" customHeight="1">
      <c r="A23" s="210" t="s">
        <v>221</v>
      </c>
      <c r="B23" s="211"/>
      <c r="C23" s="134"/>
      <c r="D23" s="17"/>
      <c r="E23" s="59"/>
      <c r="F23" s="17"/>
      <c r="G23" s="53"/>
      <c r="H23" s="59"/>
      <c r="I23" s="66"/>
      <c r="J23" s="59"/>
      <c r="K23" s="59"/>
      <c r="L23" s="59"/>
      <c r="M23" s="57"/>
      <c r="N23" s="59">
        <v>0</v>
      </c>
      <c r="O23" s="59">
        <v>0</v>
      </c>
      <c r="P23" s="59">
        <v>0</v>
      </c>
      <c r="Q23" s="123">
        <v>0</v>
      </c>
    </row>
    <row r="24" spans="1:17" ht="12.75" customHeight="1">
      <c r="A24" s="113" t="s">
        <v>241</v>
      </c>
      <c r="B24" s="51" t="s">
        <v>171</v>
      </c>
      <c r="C24" s="84" t="s">
        <v>32</v>
      </c>
      <c r="D24" s="17">
        <f t="shared" si="1"/>
        <v>54</v>
      </c>
      <c r="E24" s="17">
        <v>18</v>
      </c>
      <c r="F24" s="17">
        <f t="shared" si="2"/>
        <v>36</v>
      </c>
      <c r="G24" s="53">
        <v>36</v>
      </c>
      <c r="H24" s="17">
        <v>36</v>
      </c>
      <c r="I24" s="52"/>
      <c r="J24" s="86">
        <v>15</v>
      </c>
      <c r="K24" s="85">
        <v>21</v>
      </c>
      <c r="L24" s="17">
        <v>0</v>
      </c>
      <c r="M24" s="17">
        <v>0</v>
      </c>
      <c r="N24" s="59">
        <v>0</v>
      </c>
      <c r="O24" s="59">
        <v>0</v>
      </c>
      <c r="P24" s="59">
        <v>0</v>
      </c>
      <c r="Q24" s="123">
        <v>0</v>
      </c>
    </row>
    <row r="25" spans="1:17" ht="12.75" customHeight="1">
      <c r="A25" s="113" t="s">
        <v>242</v>
      </c>
      <c r="B25" s="51" t="s">
        <v>172</v>
      </c>
      <c r="C25" s="84" t="s">
        <v>32</v>
      </c>
      <c r="D25" s="17">
        <f t="shared" si="1"/>
        <v>54</v>
      </c>
      <c r="E25" s="17">
        <v>18</v>
      </c>
      <c r="F25" s="17">
        <f t="shared" si="2"/>
        <v>36</v>
      </c>
      <c r="G25" s="53">
        <v>36</v>
      </c>
      <c r="H25" s="17">
        <v>36</v>
      </c>
      <c r="I25" s="52"/>
      <c r="J25" s="86">
        <v>15</v>
      </c>
      <c r="K25" s="85">
        <v>21</v>
      </c>
      <c r="L25" s="17">
        <v>0</v>
      </c>
      <c r="M25" s="17">
        <v>0</v>
      </c>
      <c r="N25" s="59">
        <v>0</v>
      </c>
      <c r="O25" s="59">
        <v>0</v>
      </c>
      <c r="P25" s="59">
        <v>0</v>
      </c>
      <c r="Q25" s="123">
        <v>0</v>
      </c>
    </row>
    <row r="26" spans="1:18" ht="12.75" customHeight="1">
      <c r="A26" s="113" t="s">
        <v>243</v>
      </c>
      <c r="B26" s="51" t="s">
        <v>174</v>
      </c>
      <c r="C26" s="84" t="s">
        <v>32</v>
      </c>
      <c r="D26" s="17">
        <f t="shared" si="1"/>
        <v>54</v>
      </c>
      <c r="E26" s="17">
        <v>18</v>
      </c>
      <c r="F26" s="17">
        <f t="shared" si="2"/>
        <v>36</v>
      </c>
      <c r="G26" s="53">
        <v>36</v>
      </c>
      <c r="H26" s="17">
        <v>36</v>
      </c>
      <c r="I26" s="52"/>
      <c r="J26" s="86">
        <v>15</v>
      </c>
      <c r="K26" s="85">
        <v>21</v>
      </c>
      <c r="L26" s="17">
        <v>0</v>
      </c>
      <c r="M26" s="17">
        <v>0</v>
      </c>
      <c r="N26" s="59">
        <v>0</v>
      </c>
      <c r="O26" s="59">
        <v>0</v>
      </c>
      <c r="P26" s="59">
        <v>0</v>
      </c>
      <c r="Q26" s="123">
        <v>0</v>
      </c>
      <c r="R26" s="37"/>
    </row>
    <row r="27" spans="1:17" ht="22.5" customHeight="1">
      <c r="A27" s="114" t="s">
        <v>38</v>
      </c>
      <c r="B27" s="19" t="s">
        <v>39</v>
      </c>
      <c r="C27" s="20" t="s">
        <v>240</v>
      </c>
      <c r="D27" s="21">
        <f>SUM(D28:D32)</f>
        <v>825</v>
      </c>
      <c r="E27" s="65">
        <f>SUM(E28:E32)</f>
        <v>275</v>
      </c>
      <c r="F27" s="65">
        <f>SUM(F28:F32)</f>
        <v>550</v>
      </c>
      <c r="G27" s="65">
        <f>SUM(G28:G32)</f>
        <v>123</v>
      </c>
      <c r="H27" s="21">
        <f>SUM(H28:H32)</f>
        <v>428</v>
      </c>
      <c r="I27" s="22"/>
      <c r="J27" s="23">
        <f>SUM(J28:J32)</f>
        <v>17</v>
      </c>
      <c r="K27" s="23">
        <f aca="true" t="shared" si="3" ref="K27:Q27">SUM(K28:K32)</f>
        <v>22</v>
      </c>
      <c r="L27" s="23">
        <f t="shared" si="3"/>
        <v>85</v>
      </c>
      <c r="M27" s="23">
        <f t="shared" si="3"/>
        <v>69</v>
      </c>
      <c r="N27" s="64">
        <f t="shared" si="3"/>
        <v>112</v>
      </c>
      <c r="O27" s="64">
        <f t="shared" si="3"/>
        <v>68</v>
      </c>
      <c r="P27" s="64">
        <f t="shared" si="3"/>
        <v>112</v>
      </c>
      <c r="Q27" s="74">
        <f t="shared" si="3"/>
        <v>65</v>
      </c>
    </row>
    <row r="28" spans="1:17" ht="12.75" customHeight="1">
      <c r="A28" s="115" t="s">
        <v>40</v>
      </c>
      <c r="B28" s="24" t="s">
        <v>41</v>
      </c>
      <c r="C28" s="92" t="s">
        <v>32</v>
      </c>
      <c r="D28" s="15">
        <v>54</v>
      </c>
      <c r="E28" s="15">
        <v>6</v>
      </c>
      <c r="F28" s="15">
        <v>48</v>
      </c>
      <c r="G28" s="15">
        <v>0</v>
      </c>
      <c r="H28" s="15">
        <v>0</v>
      </c>
      <c r="I28" s="16"/>
      <c r="J28" s="15">
        <v>0</v>
      </c>
      <c r="K28" s="15">
        <v>0</v>
      </c>
      <c r="L28" s="17">
        <v>0</v>
      </c>
      <c r="M28" s="17">
        <v>0</v>
      </c>
      <c r="N28" s="59">
        <v>0</v>
      </c>
      <c r="O28" s="17">
        <v>0</v>
      </c>
      <c r="P28" s="85">
        <v>48</v>
      </c>
      <c r="Q28" s="73">
        <v>0</v>
      </c>
    </row>
    <row r="29" spans="1:18" ht="12.75" customHeight="1">
      <c r="A29" s="115" t="s">
        <v>42</v>
      </c>
      <c r="B29" s="133" t="s">
        <v>36</v>
      </c>
      <c r="C29" s="87" t="s">
        <v>30</v>
      </c>
      <c r="D29" s="15">
        <v>54</v>
      </c>
      <c r="E29" s="15">
        <v>6</v>
      </c>
      <c r="F29" s="15">
        <v>48</v>
      </c>
      <c r="G29" s="15">
        <v>0</v>
      </c>
      <c r="H29" s="15">
        <v>0</v>
      </c>
      <c r="I29" s="16"/>
      <c r="J29" s="15">
        <v>0</v>
      </c>
      <c r="K29" s="15">
        <v>0</v>
      </c>
      <c r="L29" s="17">
        <v>0</v>
      </c>
      <c r="M29" s="17">
        <v>0</v>
      </c>
      <c r="N29" s="80">
        <v>48</v>
      </c>
      <c r="O29" s="17">
        <v>0</v>
      </c>
      <c r="P29" s="59">
        <v>0</v>
      </c>
      <c r="Q29" s="73">
        <v>0</v>
      </c>
      <c r="R29" s="25"/>
    </row>
    <row r="30" spans="1:17" ht="12.75" customHeight="1">
      <c r="A30" s="115" t="s">
        <v>43</v>
      </c>
      <c r="B30" s="133" t="s">
        <v>29</v>
      </c>
      <c r="C30" s="87" t="s">
        <v>30</v>
      </c>
      <c r="D30" s="15">
        <v>210</v>
      </c>
      <c r="E30" s="15">
        <v>24</v>
      </c>
      <c r="F30" s="17">
        <v>186</v>
      </c>
      <c r="G30" s="15">
        <v>63</v>
      </c>
      <c r="H30" s="15">
        <v>186</v>
      </c>
      <c r="I30" s="16"/>
      <c r="J30" s="15">
        <v>0</v>
      </c>
      <c r="K30" s="15">
        <v>0</v>
      </c>
      <c r="L30" s="86">
        <v>34</v>
      </c>
      <c r="M30" s="86">
        <v>23</v>
      </c>
      <c r="N30" s="86">
        <v>32</v>
      </c>
      <c r="O30" s="86">
        <v>26</v>
      </c>
      <c r="P30" s="86">
        <v>32</v>
      </c>
      <c r="Q30" s="116">
        <v>39</v>
      </c>
    </row>
    <row r="31" spans="1:17" ht="12.75" customHeight="1">
      <c r="A31" s="115" t="s">
        <v>44</v>
      </c>
      <c r="B31" s="133" t="s">
        <v>33</v>
      </c>
      <c r="C31" s="89" t="s">
        <v>45</v>
      </c>
      <c r="D31" s="15">
        <v>424</v>
      </c>
      <c r="E31" s="15">
        <v>212</v>
      </c>
      <c r="F31" s="17">
        <v>212</v>
      </c>
      <c r="G31" s="15">
        <v>60</v>
      </c>
      <c r="H31" s="15">
        <v>206</v>
      </c>
      <c r="I31" s="16"/>
      <c r="J31" s="15">
        <v>0</v>
      </c>
      <c r="K31" s="15">
        <v>0</v>
      </c>
      <c r="L31" s="83">
        <v>34</v>
      </c>
      <c r="M31" s="83">
        <v>46</v>
      </c>
      <c r="N31" s="83">
        <v>32</v>
      </c>
      <c r="O31" s="83">
        <v>42</v>
      </c>
      <c r="P31" s="83">
        <v>32</v>
      </c>
      <c r="Q31" s="117">
        <v>26</v>
      </c>
    </row>
    <row r="32" spans="1:17" ht="12.75" customHeight="1">
      <c r="A32" s="118" t="s">
        <v>155</v>
      </c>
      <c r="B32" s="52" t="s">
        <v>191</v>
      </c>
      <c r="C32" s="84" t="s">
        <v>32</v>
      </c>
      <c r="D32" s="17">
        <v>83</v>
      </c>
      <c r="E32" s="17">
        <v>27</v>
      </c>
      <c r="F32" s="17">
        <v>56</v>
      </c>
      <c r="G32" s="17">
        <v>0</v>
      </c>
      <c r="H32" s="17">
        <v>36</v>
      </c>
      <c r="I32" s="55"/>
      <c r="J32" s="86">
        <v>17</v>
      </c>
      <c r="K32" s="86">
        <v>22</v>
      </c>
      <c r="L32" s="85">
        <v>17</v>
      </c>
      <c r="M32" s="17">
        <v>0</v>
      </c>
      <c r="N32" s="59">
        <v>0</v>
      </c>
      <c r="O32" s="17">
        <v>0</v>
      </c>
      <c r="P32" s="59">
        <v>0</v>
      </c>
      <c r="Q32" s="73">
        <v>0</v>
      </c>
    </row>
    <row r="33" spans="1:17" ht="15" customHeight="1">
      <c r="A33" s="114" t="s">
        <v>46</v>
      </c>
      <c r="B33" s="19" t="s">
        <v>47</v>
      </c>
      <c r="C33" s="26" t="s">
        <v>48</v>
      </c>
      <c r="D33" s="23">
        <v>120</v>
      </c>
      <c r="E33" s="23">
        <v>40</v>
      </c>
      <c r="F33" s="23">
        <v>80</v>
      </c>
      <c r="G33" s="23">
        <f>SUM(G34)</f>
        <v>46</v>
      </c>
      <c r="H33" s="23">
        <v>76</v>
      </c>
      <c r="I33" s="22"/>
      <c r="J33" s="21">
        <v>0</v>
      </c>
      <c r="K33" s="23">
        <v>0</v>
      </c>
      <c r="L33" s="23">
        <v>34</v>
      </c>
      <c r="M33" s="23">
        <v>46</v>
      </c>
      <c r="N33" s="64">
        <v>0</v>
      </c>
      <c r="O33" s="64">
        <v>0</v>
      </c>
      <c r="P33" s="64">
        <v>0</v>
      </c>
      <c r="Q33" s="74">
        <v>0</v>
      </c>
    </row>
    <row r="34" spans="1:18" ht="24" customHeight="1">
      <c r="A34" s="115" t="s">
        <v>49</v>
      </c>
      <c r="B34" s="24" t="s">
        <v>173</v>
      </c>
      <c r="C34" s="93" t="s">
        <v>32</v>
      </c>
      <c r="D34" s="15">
        <v>120</v>
      </c>
      <c r="E34" s="15">
        <v>40</v>
      </c>
      <c r="F34" s="15">
        <v>80</v>
      </c>
      <c r="G34" s="15">
        <v>46</v>
      </c>
      <c r="H34" s="15">
        <v>76</v>
      </c>
      <c r="I34" s="16"/>
      <c r="J34" s="17">
        <v>0</v>
      </c>
      <c r="K34" s="15">
        <v>0</v>
      </c>
      <c r="L34" s="98">
        <v>34</v>
      </c>
      <c r="M34" s="94">
        <v>46</v>
      </c>
      <c r="N34" s="57">
        <v>0</v>
      </c>
      <c r="O34" s="15">
        <v>0</v>
      </c>
      <c r="P34" s="57">
        <v>0</v>
      </c>
      <c r="Q34" s="72">
        <v>0</v>
      </c>
      <c r="R34" t="s">
        <v>208</v>
      </c>
    </row>
    <row r="35" spans="1:17" ht="15" customHeight="1">
      <c r="A35" s="119" t="s">
        <v>50</v>
      </c>
      <c r="B35" s="27" t="s">
        <v>51</v>
      </c>
      <c r="C35" s="103" t="s">
        <v>246</v>
      </c>
      <c r="D35" s="65">
        <f>SUM(D57+D36)</f>
        <v>4077</v>
      </c>
      <c r="E35" s="65">
        <f>SUM(E57+E36)</f>
        <v>1359</v>
      </c>
      <c r="F35" s="65">
        <f>SUM(F57+F36)</f>
        <v>3294</v>
      </c>
      <c r="G35" s="65">
        <f>SUM(G57+G36)</f>
        <v>2862</v>
      </c>
      <c r="H35" s="65">
        <f>SUM(H57+H36)</f>
        <v>2478</v>
      </c>
      <c r="I35" s="13"/>
      <c r="J35" s="65">
        <f aca="true" t="shared" si="4" ref="J35:Q35">SUM(J57+J36)</f>
        <v>119</v>
      </c>
      <c r="K35" s="65">
        <f t="shared" si="4"/>
        <v>154</v>
      </c>
      <c r="L35" s="65">
        <f t="shared" si="4"/>
        <v>357</v>
      </c>
      <c r="M35" s="65">
        <f t="shared" si="4"/>
        <v>537</v>
      </c>
      <c r="N35" s="65">
        <f t="shared" si="4"/>
        <v>464</v>
      </c>
      <c r="O35" s="65">
        <f t="shared" si="4"/>
        <v>796</v>
      </c>
      <c r="P35" s="65">
        <f t="shared" si="4"/>
        <v>464</v>
      </c>
      <c r="Q35" s="120">
        <f t="shared" si="4"/>
        <v>403</v>
      </c>
    </row>
    <row r="36" spans="1:17" ht="15" customHeight="1">
      <c r="A36" s="119" t="s">
        <v>52</v>
      </c>
      <c r="B36" s="27" t="s">
        <v>53</v>
      </c>
      <c r="C36" s="28" t="s">
        <v>245</v>
      </c>
      <c r="D36" s="65">
        <f>SUM(D37:D56)</f>
        <v>2152</v>
      </c>
      <c r="E36" s="65">
        <f>SUM(E37:E56)</f>
        <v>717</v>
      </c>
      <c r="F36" s="65">
        <f>SUM(F37:F56)</f>
        <v>1435</v>
      </c>
      <c r="G36" s="65">
        <f>SUM(G37:G56)</f>
        <v>1003</v>
      </c>
      <c r="H36" s="65">
        <f>SUM(H37:H56)</f>
        <v>983</v>
      </c>
      <c r="I36" s="22"/>
      <c r="J36" s="21">
        <f>SUM(J37:J56)</f>
        <v>119</v>
      </c>
      <c r="K36" s="21">
        <f aca="true" t="shared" si="5" ref="K36:Q36">SUM(K37:K56)</f>
        <v>154</v>
      </c>
      <c r="L36" s="21">
        <f t="shared" si="5"/>
        <v>153</v>
      </c>
      <c r="M36" s="21">
        <f t="shared" si="5"/>
        <v>244</v>
      </c>
      <c r="N36" s="65">
        <f t="shared" si="5"/>
        <v>240</v>
      </c>
      <c r="O36" s="65">
        <f t="shared" si="5"/>
        <v>294</v>
      </c>
      <c r="P36" s="65">
        <f t="shared" si="5"/>
        <v>128</v>
      </c>
      <c r="Q36" s="75">
        <f t="shared" si="5"/>
        <v>103</v>
      </c>
    </row>
    <row r="37" spans="1:17" ht="12.75" customHeight="1">
      <c r="A37" s="121" t="s">
        <v>54</v>
      </c>
      <c r="B37" s="133" t="s">
        <v>55</v>
      </c>
      <c r="C37" s="87" t="s">
        <v>30</v>
      </c>
      <c r="D37" s="17">
        <v>143</v>
      </c>
      <c r="E37" s="17">
        <v>48</v>
      </c>
      <c r="F37" s="17">
        <v>95</v>
      </c>
      <c r="G37" s="17">
        <v>55</v>
      </c>
      <c r="H37" s="17">
        <v>36</v>
      </c>
      <c r="I37" s="16"/>
      <c r="J37" s="17">
        <v>0</v>
      </c>
      <c r="K37" s="17">
        <v>0</v>
      </c>
      <c r="L37" s="86">
        <v>17</v>
      </c>
      <c r="M37" s="86">
        <v>46</v>
      </c>
      <c r="N37" s="80">
        <v>32</v>
      </c>
      <c r="O37" s="17">
        <v>0</v>
      </c>
      <c r="P37" s="59">
        <v>0</v>
      </c>
      <c r="Q37" s="73">
        <v>0</v>
      </c>
    </row>
    <row r="38" spans="1:17" ht="12.75" customHeight="1">
      <c r="A38" s="121" t="s">
        <v>56</v>
      </c>
      <c r="B38" s="133" t="s">
        <v>57</v>
      </c>
      <c r="C38" s="92" t="s">
        <v>32</v>
      </c>
      <c r="D38" s="17">
        <v>120</v>
      </c>
      <c r="E38" s="17">
        <v>40</v>
      </c>
      <c r="F38" s="17">
        <v>80</v>
      </c>
      <c r="G38" s="17">
        <v>30</v>
      </c>
      <c r="H38" s="17">
        <v>17</v>
      </c>
      <c r="I38" s="16"/>
      <c r="J38" s="17">
        <v>0</v>
      </c>
      <c r="K38" s="17">
        <v>0</v>
      </c>
      <c r="L38" s="86">
        <v>34</v>
      </c>
      <c r="M38" s="85">
        <v>46</v>
      </c>
      <c r="N38" s="59">
        <v>0</v>
      </c>
      <c r="O38" s="17">
        <v>0</v>
      </c>
      <c r="P38" s="59">
        <v>0</v>
      </c>
      <c r="Q38" s="73">
        <v>0</v>
      </c>
    </row>
    <row r="39" spans="1:17" ht="12.75" customHeight="1">
      <c r="A39" s="121" t="s">
        <v>58</v>
      </c>
      <c r="B39" s="133" t="s">
        <v>59</v>
      </c>
      <c r="C39" s="92" t="s">
        <v>32</v>
      </c>
      <c r="D39" s="17">
        <v>114</v>
      </c>
      <c r="E39" s="17">
        <v>38</v>
      </c>
      <c r="F39" s="17">
        <v>76</v>
      </c>
      <c r="G39" s="17">
        <v>55</v>
      </c>
      <c r="H39" s="17">
        <v>30</v>
      </c>
      <c r="I39" s="16"/>
      <c r="J39" s="17">
        <v>0</v>
      </c>
      <c r="K39" s="17">
        <v>0</v>
      </c>
      <c r="L39" s="86">
        <v>34</v>
      </c>
      <c r="M39" s="85">
        <v>42</v>
      </c>
      <c r="N39" s="59">
        <v>0</v>
      </c>
      <c r="O39" s="17">
        <v>0</v>
      </c>
      <c r="P39" s="59">
        <v>0</v>
      </c>
      <c r="Q39" s="73">
        <v>0</v>
      </c>
    </row>
    <row r="40" spans="1:22" ht="12.75" customHeight="1">
      <c r="A40" s="121" t="s">
        <v>60</v>
      </c>
      <c r="B40" s="133" t="s">
        <v>61</v>
      </c>
      <c r="C40" s="92" t="s">
        <v>32</v>
      </c>
      <c r="D40" s="101">
        <v>59</v>
      </c>
      <c r="E40" s="17">
        <v>20</v>
      </c>
      <c r="F40" s="17">
        <v>39</v>
      </c>
      <c r="G40" s="17">
        <v>39</v>
      </c>
      <c r="H40" s="17">
        <v>6</v>
      </c>
      <c r="I40" s="16"/>
      <c r="J40" s="17">
        <v>0</v>
      </c>
      <c r="K40" s="17">
        <v>0</v>
      </c>
      <c r="L40" s="17">
        <v>0</v>
      </c>
      <c r="M40" s="17">
        <v>0</v>
      </c>
      <c r="N40" s="59">
        <v>0</v>
      </c>
      <c r="O40" s="17">
        <v>0</v>
      </c>
      <c r="P40" s="59">
        <v>0</v>
      </c>
      <c r="Q40" s="96">
        <v>39</v>
      </c>
      <c r="R40" s="108"/>
      <c r="S40" s="104"/>
      <c r="T40" s="104"/>
      <c r="U40" s="104"/>
      <c r="V40" s="104"/>
    </row>
    <row r="41" spans="1:22" s="63" customFormat="1" ht="12.75" customHeight="1">
      <c r="A41" s="122" t="s">
        <v>62</v>
      </c>
      <c r="B41" s="133" t="s">
        <v>63</v>
      </c>
      <c r="C41" s="97" t="s">
        <v>194</v>
      </c>
      <c r="D41" s="59">
        <v>168</v>
      </c>
      <c r="E41" s="59">
        <v>56</v>
      </c>
      <c r="F41" s="59">
        <v>112</v>
      </c>
      <c r="G41" s="59">
        <v>65</v>
      </c>
      <c r="H41" s="59">
        <v>65</v>
      </c>
      <c r="I41" s="61"/>
      <c r="J41" s="59">
        <v>0</v>
      </c>
      <c r="K41" s="57">
        <v>0</v>
      </c>
      <c r="L41" s="98">
        <v>17</v>
      </c>
      <c r="M41" s="94">
        <v>23</v>
      </c>
      <c r="N41" s="98">
        <v>32</v>
      </c>
      <c r="O41" s="81">
        <v>40</v>
      </c>
      <c r="P41" s="57">
        <v>0</v>
      </c>
      <c r="Q41" s="78">
        <v>0</v>
      </c>
      <c r="R41" s="109" t="s">
        <v>209</v>
      </c>
      <c r="S41" s="105" t="s">
        <v>210</v>
      </c>
      <c r="T41" s="105" t="s">
        <v>211</v>
      </c>
      <c r="U41" s="105" t="s">
        <v>212</v>
      </c>
      <c r="V41" s="105"/>
    </row>
    <row r="42" spans="1:22" ht="12.75" customHeight="1">
      <c r="A42" s="121" t="s">
        <v>64</v>
      </c>
      <c r="B42" s="133" t="s">
        <v>65</v>
      </c>
      <c r="C42" s="87" t="s">
        <v>30</v>
      </c>
      <c r="D42" s="59">
        <v>220</v>
      </c>
      <c r="E42" s="59">
        <v>73</v>
      </c>
      <c r="F42" s="59">
        <v>147</v>
      </c>
      <c r="G42" s="59">
        <v>80</v>
      </c>
      <c r="H42" s="59">
        <v>140</v>
      </c>
      <c r="I42" s="66"/>
      <c r="J42" s="86">
        <v>17</v>
      </c>
      <c r="K42" s="86">
        <v>22</v>
      </c>
      <c r="L42" s="86">
        <v>17</v>
      </c>
      <c r="M42" s="86">
        <v>23</v>
      </c>
      <c r="N42" s="86">
        <v>16</v>
      </c>
      <c r="O42" s="86">
        <v>20</v>
      </c>
      <c r="P42" s="80">
        <v>32</v>
      </c>
      <c r="Q42" s="123">
        <v>0</v>
      </c>
      <c r="R42" s="108" t="s">
        <v>208</v>
      </c>
      <c r="S42" s="104"/>
      <c r="T42" s="104"/>
      <c r="U42" s="104"/>
      <c r="V42" s="104"/>
    </row>
    <row r="43" spans="1:18" ht="12.75" customHeight="1">
      <c r="A43" s="121" t="s">
        <v>66</v>
      </c>
      <c r="B43" s="133" t="s">
        <v>67</v>
      </c>
      <c r="C43" s="92" t="s">
        <v>32</v>
      </c>
      <c r="D43" s="59">
        <v>48</v>
      </c>
      <c r="E43" s="59">
        <v>16</v>
      </c>
      <c r="F43" s="59">
        <v>32</v>
      </c>
      <c r="G43" s="59">
        <v>30</v>
      </c>
      <c r="H43" s="59">
        <v>30</v>
      </c>
      <c r="I43" s="66"/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85">
        <v>32</v>
      </c>
      <c r="P43" s="59">
        <v>0</v>
      </c>
      <c r="Q43" s="123">
        <v>0</v>
      </c>
      <c r="R43" t="s">
        <v>208</v>
      </c>
    </row>
    <row r="44" spans="1:18" ht="12.75" customHeight="1">
      <c r="A44" s="122" t="s">
        <v>68</v>
      </c>
      <c r="B44" s="133" t="s">
        <v>69</v>
      </c>
      <c r="C44" s="97" t="s">
        <v>175</v>
      </c>
      <c r="D44" s="59">
        <v>301</v>
      </c>
      <c r="E44" s="59">
        <v>100</v>
      </c>
      <c r="F44" s="59">
        <v>201</v>
      </c>
      <c r="G44" s="59">
        <v>100</v>
      </c>
      <c r="H44" s="59">
        <v>197</v>
      </c>
      <c r="I44" s="66"/>
      <c r="J44" s="86">
        <v>17</v>
      </c>
      <c r="K44" s="86">
        <v>22</v>
      </c>
      <c r="L44" s="85">
        <v>17</v>
      </c>
      <c r="M44" s="86">
        <v>23</v>
      </c>
      <c r="N44" s="86">
        <v>32</v>
      </c>
      <c r="O44" s="86">
        <v>42</v>
      </c>
      <c r="P44" s="80">
        <v>48</v>
      </c>
      <c r="Q44" s="123">
        <v>0</v>
      </c>
      <c r="R44" t="s">
        <v>208</v>
      </c>
    </row>
    <row r="45" spans="1:18" ht="12.75" customHeight="1">
      <c r="A45" s="122" t="s">
        <v>70</v>
      </c>
      <c r="B45" s="133" t="s">
        <v>71</v>
      </c>
      <c r="C45" s="92" t="s">
        <v>32</v>
      </c>
      <c r="D45" s="59">
        <v>144</v>
      </c>
      <c r="E45" s="59">
        <v>48</v>
      </c>
      <c r="F45" s="59">
        <v>96</v>
      </c>
      <c r="G45" s="59">
        <v>94</v>
      </c>
      <c r="H45" s="59">
        <v>94</v>
      </c>
      <c r="I45" s="66"/>
      <c r="J45" s="59">
        <v>0</v>
      </c>
      <c r="K45" s="59">
        <v>0</v>
      </c>
      <c r="L45" s="86">
        <v>17</v>
      </c>
      <c r="M45" s="86">
        <v>23</v>
      </c>
      <c r="N45" s="86">
        <v>18</v>
      </c>
      <c r="O45" s="85">
        <v>38</v>
      </c>
      <c r="P45" s="53">
        <v>0</v>
      </c>
      <c r="Q45" s="123">
        <v>0</v>
      </c>
      <c r="R45" t="s">
        <v>208</v>
      </c>
    </row>
    <row r="46" spans="1:17" ht="12.75" customHeight="1">
      <c r="A46" s="122" t="s">
        <v>72</v>
      </c>
      <c r="B46" s="133" t="s">
        <v>73</v>
      </c>
      <c r="C46" s="87" t="s">
        <v>30</v>
      </c>
      <c r="D46" s="59">
        <v>102</v>
      </c>
      <c r="E46" s="59">
        <v>34</v>
      </c>
      <c r="F46" s="59">
        <v>68</v>
      </c>
      <c r="G46" s="59">
        <v>20</v>
      </c>
      <c r="H46" s="59">
        <v>48</v>
      </c>
      <c r="I46" s="66"/>
      <c r="J46" s="59">
        <v>0</v>
      </c>
      <c r="K46" s="59">
        <v>0</v>
      </c>
      <c r="L46" s="59">
        <v>0</v>
      </c>
      <c r="M46" s="59">
        <v>0</v>
      </c>
      <c r="N46" s="86">
        <v>30</v>
      </c>
      <c r="O46" s="80">
        <v>38</v>
      </c>
      <c r="P46" s="59">
        <v>0</v>
      </c>
      <c r="Q46" s="123">
        <v>0</v>
      </c>
    </row>
    <row r="47" spans="1:18" ht="12.75" customHeight="1">
      <c r="A47" s="122" t="s">
        <v>74</v>
      </c>
      <c r="B47" s="133" t="s">
        <v>75</v>
      </c>
      <c r="C47" s="92" t="s">
        <v>32</v>
      </c>
      <c r="D47" s="59">
        <v>48</v>
      </c>
      <c r="E47" s="59">
        <v>16</v>
      </c>
      <c r="F47" s="59">
        <v>32</v>
      </c>
      <c r="G47" s="59">
        <v>0</v>
      </c>
      <c r="H47" s="59">
        <v>0</v>
      </c>
      <c r="I47" s="66"/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85">
        <v>32</v>
      </c>
      <c r="P47" s="59">
        <v>0</v>
      </c>
      <c r="Q47" s="123">
        <v>0</v>
      </c>
      <c r="R47" s="25"/>
    </row>
    <row r="48" spans="1:18" ht="12.75" customHeight="1">
      <c r="A48" s="121" t="s">
        <v>76</v>
      </c>
      <c r="B48" s="133" t="s">
        <v>77</v>
      </c>
      <c r="C48" s="92" t="s">
        <v>32</v>
      </c>
      <c r="D48" s="59">
        <v>48</v>
      </c>
      <c r="E48" s="59">
        <v>16</v>
      </c>
      <c r="F48" s="59">
        <v>32</v>
      </c>
      <c r="G48" s="59">
        <v>32</v>
      </c>
      <c r="H48" s="59">
        <v>32</v>
      </c>
      <c r="I48" s="66"/>
      <c r="J48" s="59">
        <v>0</v>
      </c>
      <c r="K48" s="59">
        <v>0</v>
      </c>
      <c r="L48" s="59">
        <v>0</v>
      </c>
      <c r="M48" s="59">
        <v>0</v>
      </c>
      <c r="N48" s="85">
        <v>32</v>
      </c>
      <c r="O48" s="59">
        <v>0</v>
      </c>
      <c r="P48" s="59">
        <v>0</v>
      </c>
      <c r="Q48" s="123">
        <v>0</v>
      </c>
      <c r="R48" t="s">
        <v>208</v>
      </c>
    </row>
    <row r="49" spans="1:17" ht="12.75" customHeight="1">
      <c r="A49" s="121" t="s">
        <v>78</v>
      </c>
      <c r="B49" s="133" t="s">
        <v>79</v>
      </c>
      <c r="C49" s="92" t="s">
        <v>32</v>
      </c>
      <c r="D49" s="59">
        <v>51</v>
      </c>
      <c r="E49" s="59">
        <v>17</v>
      </c>
      <c r="F49" s="59">
        <v>34</v>
      </c>
      <c r="G49" s="59">
        <v>34</v>
      </c>
      <c r="H49" s="59">
        <v>0</v>
      </c>
      <c r="I49" s="66"/>
      <c r="J49" s="59">
        <v>0</v>
      </c>
      <c r="K49" s="59">
        <v>0</v>
      </c>
      <c r="L49" s="59">
        <v>0</v>
      </c>
      <c r="M49" s="86">
        <v>18</v>
      </c>
      <c r="N49" s="85">
        <v>16</v>
      </c>
      <c r="O49" s="59">
        <v>0</v>
      </c>
      <c r="P49" s="59">
        <v>0</v>
      </c>
      <c r="Q49" s="123">
        <v>0</v>
      </c>
    </row>
    <row r="50" spans="1:17" ht="12.75" customHeight="1">
      <c r="A50" s="121" t="s">
        <v>80</v>
      </c>
      <c r="B50" s="133" t="s">
        <v>81</v>
      </c>
      <c r="C50" s="92" t="s">
        <v>32</v>
      </c>
      <c r="D50" s="59">
        <v>48</v>
      </c>
      <c r="E50" s="59">
        <v>16</v>
      </c>
      <c r="F50" s="59">
        <v>32</v>
      </c>
      <c r="G50" s="59">
        <v>32</v>
      </c>
      <c r="H50" s="59">
        <v>0</v>
      </c>
      <c r="I50" s="66"/>
      <c r="J50" s="59">
        <v>0</v>
      </c>
      <c r="K50" s="59">
        <v>0</v>
      </c>
      <c r="L50" s="59">
        <v>0</v>
      </c>
      <c r="M50" s="59">
        <v>0</v>
      </c>
      <c r="N50" s="85">
        <v>32</v>
      </c>
      <c r="O50" s="59">
        <v>0</v>
      </c>
      <c r="P50" s="59">
        <v>0</v>
      </c>
      <c r="Q50" s="123">
        <v>0</v>
      </c>
    </row>
    <row r="51" spans="1:17" ht="12.75" customHeight="1">
      <c r="A51" s="121" t="s">
        <v>82</v>
      </c>
      <c r="B51" s="133" t="s">
        <v>197</v>
      </c>
      <c r="C51" s="87" t="s">
        <v>30</v>
      </c>
      <c r="D51" s="59">
        <v>198</v>
      </c>
      <c r="E51" s="59">
        <v>66</v>
      </c>
      <c r="F51" s="59">
        <v>132</v>
      </c>
      <c r="G51" s="59">
        <v>132</v>
      </c>
      <c r="H51" s="59">
        <v>132</v>
      </c>
      <c r="I51" s="66"/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86">
        <v>20</v>
      </c>
      <c r="P51" s="86">
        <v>48</v>
      </c>
      <c r="Q51" s="116">
        <v>64</v>
      </c>
    </row>
    <row r="52" spans="1:17" ht="12.75" customHeight="1">
      <c r="A52" s="121" t="s">
        <v>83</v>
      </c>
      <c r="B52" s="133" t="s">
        <v>84</v>
      </c>
      <c r="C52" s="88" t="s">
        <v>30</v>
      </c>
      <c r="D52" s="59">
        <v>48</v>
      </c>
      <c r="E52" s="59">
        <v>16</v>
      </c>
      <c r="F52" s="59">
        <v>32</v>
      </c>
      <c r="G52" s="59">
        <v>10</v>
      </c>
      <c r="H52" s="59">
        <v>0</v>
      </c>
      <c r="I52" s="66"/>
      <c r="J52" s="59">
        <v>0</v>
      </c>
      <c r="K52" s="59">
        <v>0</v>
      </c>
      <c r="L52" s="59">
        <v>0</v>
      </c>
      <c r="M52" s="59">
        <v>0</v>
      </c>
      <c r="N52" s="59">
        <v>0</v>
      </c>
      <c r="O52" s="80">
        <v>32</v>
      </c>
      <c r="P52" s="59">
        <v>0</v>
      </c>
      <c r="Q52" s="123">
        <v>0</v>
      </c>
    </row>
    <row r="53" spans="1:17" ht="12.75" customHeight="1">
      <c r="A53" s="121" t="s">
        <v>85</v>
      </c>
      <c r="B53" s="133" t="s">
        <v>86</v>
      </c>
      <c r="C53" s="93" t="s">
        <v>32</v>
      </c>
      <c r="D53" s="59">
        <v>58</v>
      </c>
      <c r="E53" s="59">
        <v>19</v>
      </c>
      <c r="F53" s="59">
        <v>39</v>
      </c>
      <c r="G53" s="59">
        <v>39</v>
      </c>
      <c r="H53" s="59">
        <v>0</v>
      </c>
      <c r="I53" s="66"/>
      <c r="J53" s="86">
        <v>17</v>
      </c>
      <c r="K53" s="85">
        <v>22</v>
      </c>
      <c r="L53" s="59">
        <v>0</v>
      </c>
      <c r="M53" s="59">
        <v>0</v>
      </c>
      <c r="N53" s="59">
        <v>0</v>
      </c>
      <c r="O53" s="59">
        <v>0</v>
      </c>
      <c r="P53" s="59">
        <v>0</v>
      </c>
      <c r="Q53" s="123">
        <v>0</v>
      </c>
    </row>
    <row r="54" spans="1:20" ht="12.75" customHeight="1">
      <c r="A54" s="121" t="s">
        <v>87</v>
      </c>
      <c r="B54" s="133" t="s">
        <v>88</v>
      </c>
      <c r="C54" s="93" t="s">
        <v>32</v>
      </c>
      <c r="D54" s="59">
        <v>59</v>
      </c>
      <c r="E54" s="59">
        <v>20</v>
      </c>
      <c r="F54" s="59">
        <v>39</v>
      </c>
      <c r="G54" s="59">
        <v>39</v>
      </c>
      <c r="H54" s="59">
        <v>39</v>
      </c>
      <c r="I54" s="66"/>
      <c r="J54" s="86">
        <v>17</v>
      </c>
      <c r="K54" s="85">
        <v>22</v>
      </c>
      <c r="L54" s="59">
        <v>0</v>
      </c>
      <c r="M54" s="59">
        <v>0</v>
      </c>
      <c r="N54" s="59">
        <v>0</v>
      </c>
      <c r="O54" s="59">
        <v>0</v>
      </c>
      <c r="P54" s="59">
        <v>0</v>
      </c>
      <c r="Q54" s="123">
        <v>0</v>
      </c>
      <c r="T54" t="s">
        <v>154</v>
      </c>
    </row>
    <row r="55" spans="1:17" ht="12.75" customHeight="1">
      <c r="A55" s="121" t="s">
        <v>89</v>
      </c>
      <c r="B55" s="133" t="s">
        <v>90</v>
      </c>
      <c r="C55" s="93" t="s">
        <v>32</v>
      </c>
      <c r="D55" s="59">
        <v>58</v>
      </c>
      <c r="E55" s="59">
        <v>19</v>
      </c>
      <c r="F55" s="59">
        <v>39</v>
      </c>
      <c r="G55" s="59">
        <v>39</v>
      </c>
      <c r="H55" s="59">
        <v>39</v>
      </c>
      <c r="I55" s="66"/>
      <c r="J55" s="86">
        <v>17</v>
      </c>
      <c r="K55" s="85">
        <v>22</v>
      </c>
      <c r="L55" s="59">
        <v>0</v>
      </c>
      <c r="M55" s="59">
        <v>0</v>
      </c>
      <c r="N55" s="59">
        <v>0</v>
      </c>
      <c r="O55" s="59">
        <v>0</v>
      </c>
      <c r="P55" s="59">
        <v>0</v>
      </c>
      <c r="Q55" s="123">
        <v>0</v>
      </c>
    </row>
    <row r="56" spans="1:23" ht="12.75" customHeight="1">
      <c r="A56" s="121" t="s">
        <v>91</v>
      </c>
      <c r="B56" s="24" t="s">
        <v>92</v>
      </c>
      <c r="C56" s="88" t="s">
        <v>30</v>
      </c>
      <c r="D56" s="17">
        <v>117</v>
      </c>
      <c r="E56" s="17">
        <v>39</v>
      </c>
      <c r="F56" s="17">
        <v>78</v>
      </c>
      <c r="G56" s="17">
        <v>78</v>
      </c>
      <c r="H56" s="17">
        <v>78</v>
      </c>
      <c r="I56" s="16"/>
      <c r="J56" s="86">
        <v>34</v>
      </c>
      <c r="K56" s="80">
        <v>44</v>
      </c>
      <c r="L56" s="17">
        <v>0</v>
      </c>
      <c r="M56" s="17">
        <v>0</v>
      </c>
      <c r="N56" s="59">
        <v>0</v>
      </c>
      <c r="O56" s="17">
        <v>0</v>
      </c>
      <c r="P56" s="59">
        <v>0</v>
      </c>
      <c r="Q56" s="73">
        <v>0</v>
      </c>
      <c r="S56" s="146" t="s">
        <v>249</v>
      </c>
      <c r="T56" s="146"/>
      <c r="U56" s="146"/>
      <c r="V56" s="146"/>
      <c r="W56" s="147"/>
    </row>
    <row r="57" spans="1:17" ht="15" customHeight="1">
      <c r="A57" s="119" t="s">
        <v>93</v>
      </c>
      <c r="B57" s="19" t="s">
        <v>94</v>
      </c>
      <c r="C57" s="102" t="s">
        <v>201</v>
      </c>
      <c r="D57" s="21">
        <f>SUM(D58+D62+D67+D75)</f>
        <v>1925</v>
      </c>
      <c r="E57" s="65">
        <f>SUM(E58+E62+E67+E75)</f>
        <v>642</v>
      </c>
      <c r="F57" s="65">
        <f>SUM(F58+F62+F67+F75)</f>
        <v>1859</v>
      </c>
      <c r="G57" s="65">
        <f>SUM(G58+G62+G67+G75)</f>
        <v>1859</v>
      </c>
      <c r="H57" s="64">
        <f>SUM(H58+H62+H67+H75)</f>
        <v>1495</v>
      </c>
      <c r="I57" s="64">
        <f aca="true" t="shared" si="6" ref="I57:Q57">SUM(I58+I62+I67+I75)</f>
        <v>12</v>
      </c>
      <c r="J57" s="64">
        <f t="shared" si="6"/>
        <v>0</v>
      </c>
      <c r="K57" s="64">
        <f t="shared" si="6"/>
        <v>0</v>
      </c>
      <c r="L57" s="64">
        <f t="shared" si="6"/>
        <v>204</v>
      </c>
      <c r="M57" s="64">
        <f t="shared" si="6"/>
        <v>293</v>
      </c>
      <c r="N57" s="64">
        <f t="shared" si="6"/>
        <v>224</v>
      </c>
      <c r="O57" s="64">
        <f t="shared" si="6"/>
        <v>502</v>
      </c>
      <c r="P57" s="64">
        <f t="shared" si="6"/>
        <v>336</v>
      </c>
      <c r="Q57" s="77">
        <f t="shared" si="6"/>
        <v>300</v>
      </c>
    </row>
    <row r="58" spans="1:17" ht="28.5" customHeight="1">
      <c r="A58" s="124" t="s">
        <v>95</v>
      </c>
      <c r="B58" s="29" t="s">
        <v>96</v>
      </c>
      <c r="C58" s="30" t="s">
        <v>198</v>
      </c>
      <c r="D58" s="31">
        <f>SUM(D59:D61)</f>
        <v>132</v>
      </c>
      <c r="E58" s="67">
        <f>SUM(E59:E61)</f>
        <v>44</v>
      </c>
      <c r="F58" s="68">
        <f>SUM(F59:F61)</f>
        <v>196</v>
      </c>
      <c r="G58" s="68">
        <f>SUM(G59:G61)</f>
        <v>196</v>
      </c>
      <c r="H58" s="68">
        <f>SUM(H59:H61)</f>
        <v>162</v>
      </c>
      <c r="I58" s="64">
        <v>6</v>
      </c>
      <c r="J58" s="64">
        <f>SUM(J59:J61)</f>
        <v>0</v>
      </c>
      <c r="K58" s="64">
        <f aca="true" t="shared" si="7" ref="K58:Q58">SUM(K59:K61)</f>
        <v>0</v>
      </c>
      <c r="L58" s="64">
        <f t="shared" si="7"/>
        <v>51</v>
      </c>
      <c r="M58" s="64">
        <f t="shared" si="7"/>
        <v>73</v>
      </c>
      <c r="N58" s="64">
        <f t="shared" si="7"/>
        <v>36</v>
      </c>
      <c r="O58" s="64">
        <f t="shared" si="7"/>
        <v>36</v>
      </c>
      <c r="P58" s="64">
        <f t="shared" si="7"/>
        <v>0</v>
      </c>
      <c r="Q58" s="77">
        <f t="shared" si="7"/>
        <v>0</v>
      </c>
    </row>
    <row r="59" spans="1:19" ht="36" customHeight="1">
      <c r="A59" s="121" t="s">
        <v>97</v>
      </c>
      <c r="B59" s="24" t="s">
        <v>98</v>
      </c>
      <c r="C59" s="93" t="s">
        <v>32</v>
      </c>
      <c r="D59" s="15">
        <v>132</v>
      </c>
      <c r="E59" s="15">
        <v>44</v>
      </c>
      <c r="F59" s="15">
        <v>88</v>
      </c>
      <c r="G59" s="15">
        <v>88</v>
      </c>
      <c r="H59" s="17">
        <v>54</v>
      </c>
      <c r="I59" s="16"/>
      <c r="J59" s="38">
        <v>0</v>
      </c>
      <c r="K59" s="38">
        <v>0</v>
      </c>
      <c r="L59" s="98">
        <v>51</v>
      </c>
      <c r="M59" s="94">
        <v>37</v>
      </c>
      <c r="N59" s="38">
        <v>0</v>
      </c>
      <c r="O59" s="57">
        <v>0</v>
      </c>
      <c r="P59" s="57">
        <v>0</v>
      </c>
      <c r="Q59" s="78">
        <v>0</v>
      </c>
      <c r="R59" s="131" t="s">
        <v>220</v>
      </c>
      <c r="S59" t="s">
        <v>213</v>
      </c>
    </row>
    <row r="60" spans="1:17" ht="24" customHeight="1">
      <c r="A60" s="138" t="s">
        <v>99</v>
      </c>
      <c r="B60" s="24" t="s">
        <v>177</v>
      </c>
      <c r="C60" s="93" t="s">
        <v>32</v>
      </c>
      <c r="D60" s="15">
        <v>0</v>
      </c>
      <c r="E60" s="15">
        <v>0</v>
      </c>
      <c r="F60" s="15">
        <v>36</v>
      </c>
      <c r="G60" s="15">
        <v>36</v>
      </c>
      <c r="H60" s="15">
        <v>36</v>
      </c>
      <c r="I60" s="16"/>
      <c r="J60" s="15">
        <v>0</v>
      </c>
      <c r="K60" s="15">
        <v>0</v>
      </c>
      <c r="L60" s="57">
        <v>0</v>
      </c>
      <c r="M60" s="94">
        <v>36</v>
      </c>
      <c r="N60" s="57">
        <v>0</v>
      </c>
      <c r="O60" s="57">
        <v>0</v>
      </c>
      <c r="P60" s="57">
        <v>0</v>
      </c>
      <c r="Q60" s="78">
        <v>0</v>
      </c>
    </row>
    <row r="61" spans="1:17" ht="36.75" customHeight="1">
      <c r="A61" s="138" t="s">
        <v>100</v>
      </c>
      <c r="B61" s="24" t="s">
        <v>181</v>
      </c>
      <c r="C61" s="93" t="s">
        <v>32</v>
      </c>
      <c r="D61" s="15">
        <v>0</v>
      </c>
      <c r="E61" s="15">
        <v>0</v>
      </c>
      <c r="F61" s="15">
        <v>72</v>
      </c>
      <c r="G61" s="15">
        <v>72</v>
      </c>
      <c r="H61" s="15">
        <v>72</v>
      </c>
      <c r="I61" s="16"/>
      <c r="J61" s="15">
        <v>0</v>
      </c>
      <c r="K61" s="15">
        <v>0</v>
      </c>
      <c r="L61" s="57">
        <v>0</v>
      </c>
      <c r="M61" s="57">
        <v>0</v>
      </c>
      <c r="N61" s="98">
        <v>36</v>
      </c>
      <c r="O61" s="94">
        <v>36</v>
      </c>
      <c r="P61" s="57">
        <v>0</v>
      </c>
      <c r="Q61" s="78">
        <v>0</v>
      </c>
    </row>
    <row r="62" spans="1:17" ht="34.5" customHeight="1">
      <c r="A62" s="124" t="s">
        <v>101</v>
      </c>
      <c r="B62" s="29" t="s">
        <v>102</v>
      </c>
      <c r="C62" s="30" t="s">
        <v>199</v>
      </c>
      <c r="D62" s="31">
        <f>SUM(D63:D66)</f>
        <v>174</v>
      </c>
      <c r="E62" s="31">
        <f>SUM(E63:E66)</f>
        <v>58</v>
      </c>
      <c r="F62" s="31">
        <f>SUM(F63:F66)</f>
        <v>332</v>
      </c>
      <c r="G62" s="31">
        <f>SUM(G63:G66)</f>
        <v>332</v>
      </c>
      <c r="H62" s="31">
        <f>SUM(H63:H66)</f>
        <v>300</v>
      </c>
      <c r="I62" s="56">
        <v>6</v>
      </c>
      <c r="J62" s="23">
        <f>SUM(J63:J66)</f>
        <v>0</v>
      </c>
      <c r="K62" s="23">
        <f aca="true" t="shared" si="8" ref="K62:Q62">SUM(K63:K66)</f>
        <v>0</v>
      </c>
      <c r="L62" s="23">
        <f t="shared" si="8"/>
        <v>0</v>
      </c>
      <c r="M62" s="64">
        <f t="shared" si="8"/>
        <v>0</v>
      </c>
      <c r="N62" s="64">
        <f t="shared" si="8"/>
        <v>0</v>
      </c>
      <c r="O62" s="64">
        <f t="shared" si="8"/>
        <v>228</v>
      </c>
      <c r="P62" s="64">
        <f t="shared" si="8"/>
        <v>68</v>
      </c>
      <c r="Q62" s="77">
        <f t="shared" si="8"/>
        <v>36</v>
      </c>
    </row>
    <row r="63" spans="1:19" ht="30.75" customHeight="1">
      <c r="A63" s="121" t="s">
        <v>103</v>
      </c>
      <c r="B63" s="133" t="s">
        <v>104</v>
      </c>
      <c r="C63" s="92" t="s">
        <v>32</v>
      </c>
      <c r="D63" s="15">
        <v>174</v>
      </c>
      <c r="E63" s="17">
        <v>58</v>
      </c>
      <c r="F63" s="17">
        <v>116</v>
      </c>
      <c r="G63" s="17">
        <v>116</v>
      </c>
      <c r="H63" s="17">
        <v>84</v>
      </c>
      <c r="I63" s="16"/>
      <c r="J63" s="17">
        <v>0</v>
      </c>
      <c r="K63" s="17">
        <v>0</v>
      </c>
      <c r="L63" s="17">
        <v>0</v>
      </c>
      <c r="M63" s="17">
        <v>0</v>
      </c>
      <c r="N63" s="59">
        <v>0</v>
      </c>
      <c r="O63" s="86">
        <v>84</v>
      </c>
      <c r="P63" s="85">
        <v>32</v>
      </c>
      <c r="Q63" s="73">
        <v>0</v>
      </c>
      <c r="R63" s="106" t="s">
        <v>218</v>
      </c>
      <c r="S63" s="131" t="s">
        <v>219</v>
      </c>
    </row>
    <row r="64" spans="1:23" ht="36" customHeight="1">
      <c r="A64" s="138" t="s">
        <v>105</v>
      </c>
      <c r="B64" s="24" t="s">
        <v>178</v>
      </c>
      <c r="C64" s="92" t="s">
        <v>32</v>
      </c>
      <c r="D64" s="15">
        <v>0</v>
      </c>
      <c r="E64" s="15">
        <v>0</v>
      </c>
      <c r="F64" s="15">
        <v>36</v>
      </c>
      <c r="G64" s="15">
        <v>36</v>
      </c>
      <c r="H64" s="15">
        <v>36</v>
      </c>
      <c r="I64" s="16"/>
      <c r="J64" s="15">
        <v>0</v>
      </c>
      <c r="K64" s="15">
        <v>0</v>
      </c>
      <c r="L64" s="15">
        <v>0</v>
      </c>
      <c r="M64" s="15">
        <v>0</v>
      </c>
      <c r="N64" s="57">
        <v>0</v>
      </c>
      <c r="O64" s="94">
        <v>36</v>
      </c>
      <c r="P64" s="57">
        <v>0</v>
      </c>
      <c r="Q64" s="72">
        <v>0</v>
      </c>
      <c r="R64" s="33"/>
      <c r="S64" s="33"/>
      <c r="T64" s="33"/>
      <c r="U64" s="33"/>
      <c r="V64" s="33"/>
      <c r="W64" s="33"/>
    </row>
    <row r="65" spans="1:17" ht="36" customHeight="1">
      <c r="A65" s="138" t="s">
        <v>106</v>
      </c>
      <c r="B65" s="24" t="s">
        <v>182</v>
      </c>
      <c r="C65" s="92" t="s">
        <v>32</v>
      </c>
      <c r="D65" s="15">
        <v>0</v>
      </c>
      <c r="E65" s="15">
        <v>0</v>
      </c>
      <c r="F65" s="15">
        <v>72</v>
      </c>
      <c r="G65" s="15">
        <v>72</v>
      </c>
      <c r="H65" s="15">
        <v>72</v>
      </c>
      <c r="I65" s="16"/>
      <c r="J65" s="15">
        <v>0</v>
      </c>
      <c r="K65" s="15">
        <v>0</v>
      </c>
      <c r="L65" s="15">
        <v>0</v>
      </c>
      <c r="M65" s="15">
        <v>0</v>
      </c>
      <c r="N65" s="57">
        <v>0</v>
      </c>
      <c r="O65" s="15">
        <v>0</v>
      </c>
      <c r="P65" s="98">
        <v>36</v>
      </c>
      <c r="Q65" s="95">
        <v>36</v>
      </c>
    </row>
    <row r="66" spans="1:17" ht="12.75" customHeight="1">
      <c r="A66" s="138" t="s">
        <v>107</v>
      </c>
      <c r="B66" s="24" t="s">
        <v>183</v>
      </c>
      <c r="C66" s="90" t="s">
        <v>108</v>
      </c>
      <c r="D66" s="15">
        <v>0</v>
      </c>
      <c r="E66" s="15">
        <v>0</v>
      </c>
      <c r="F66" s="15">
        <v>108</v>
      </c>
      <c r="G66" s="15">
        <v>108</v>
      </c>
      <c r="H66" s="15">
        <v>108</v>
      </c>
      <c r="I66" s="16"/>
      <c r="J66" s="15">
        <v>0</v>
      </c>
      <c r="K66" s="15">
        <v>0</v>
      </c>
      <c r="L66" s="15">
        <v>0</v>
      </c>
      <c r="M66" s="15">
        <v>0</v>
      </c>
      <c r="N66" s="57">
        <v>0</v>
      </c>
      <c r="O66" s="91">
        <v>108</v>
      </c>
      <c r="P66" s="57">
        <v>0</v>
      </c>
      <c r="Q66" s="72">
        <v>0</v>
      </c>
    </row>
    <row r="67" spans="1:17" ht="22.5" customHeight="1">
      <c r="A67" s="124" t="s">
        <v>109</v>
      </c>
      <c r="B67" s="29" t="s">
        <v>110</v>
      </c>
      <c r="C67" s="34" t="s">
        <v>192</v>
      </c>
      <c r="D67" s="32">
        <f>SUM(D68:D74)</f>
        <v>1532</v>
      </c>
      <c r="E67" s="32">
        <f>SUM(E68:E74)</f>
        <v>511</v>
      </c>
      <c r="F67" s="32">
        <f>SUM(F68:F74)</f>
        <v>1219</v>
      </c>
      <c r="G67" s="32">
        <f>SUM(G68:G74)</f>
        <v>1219</v>
      </c>
      <c r="H67" s="32">
        <f>SUM(H68:H74)</f>
        <v>940</v>
      </c>
      <c r="I67" s="22"/>
      <c r="J67" s="23">
        <f>SUM(J68:J74)</f>
        <v>0</v>
      </c>
      <c r="K67" s="23">
        <f aca="true" t="shared" si="9" ref="K67:Q67">SUM(K68:K74)</f>
        <v>0</v>
      </c>
      <c r="L67" s="64">
        <f t="shared" si="9"/>
        <v>153</v>
      </c>
      <c r="M67" s="64">
        <f t="shared" si="9"/>
        <v>220</v>
      </c>
      <c r="N67" s="64">
        <f t="shared" si="9"/>
        <v>188</v>
      </c>
      <c r="O67" s="64">
        <f t="shared" si="9"/>
        <v>238</v>
      </c>
      <c r="P67" s="64">
        <f t="shared" si="9"/>
        <v>249</v>
      </c>
      <c r="Q67" s="77">
        <f t="shared" si="9"/>
        <v>171</v>
      </c>
    </row>
    <row r="68" spans="1:18" ht="12.75" customHeight="1">
      <c r="A68" s="121" t="s">
        <v>111</v>
      </c>
      <c r="B68" s="132" t="s">
        <v>112</v>
      </c>
      <c r="C68" s="99" t="s">
        <v>196</v>
      </c>
      <c r="D68" s="57">
        <v>343</v>
      </c>
      <c r="E68" s="57">
        <v>114</v>
      </c>
      <c r="F68" s="57">
        <v>229</v>
      </c>
      <c r="G68" s="57">
        <v>229</v>
      </c>
      <c r="H68" s="57">
        <v>221</v>
      </c>
      <c r="I68" s="61"/>
      <c r="J68" s="59">
        <v>0</v>
      </c>
      <c r="K68" s="57">
        <v>0</v>
      </c>
      <c r="L68" s="98">
        <v>34</v>
      </c>
      <c r="M68" s="94">
        <v>23</v>
      </c>
      <c r="N68" s="98">
        <v>32</v>
      </c>
      <c r="O68" s="98">
        <v>40</v>
      </c>
      <c r="P68" s="98">
        <v>48</v>
      </c>
      <c r="Q68" s="100">
        <v>52</v>
      </c>
      <c r="R68" s="76"/>
    </row>
    <row r="69" spans="1:18" ht="12.75" customHeight="1">
      <c r="A69" s="121" t="s">
        <v>113</v>
      </c>
      <c r="B69" s="133" t="s">
        <v>114</v>
      </c>
      <c r="C69" s="99" t="s">
        <v>195</v>
      </c>
      <c r="D69" s="15">
        <v>767</v>
      </c>
      <c r="E69" s="15">
        <v>256</v>
      </c>
      <c r="F69" s="15">
        <v>511</v>
      </c>
      <c r="G69" s="15">
        <v>511</v>
      </c>
      <c r="H69" s="15">
        <v>240</v>
      </c>
      <c r="I69" s="16"/>
      <c r="J69" s="17">
        <v>0</v>
      </c>
      <c r="K69" s="15">
        <v>0</v>
      </c>
      <c r="L69" s="98">
        <v>68</v>
      </c>
      <c r="M69" s="98">
        <v>128</v>
      </c>
      <c r="N69" s="81">
        <v>88</v>
      </c>
      <c r="O69" s="98">
        <v>104</v>
      </c>
      <c r="P69" s="98">
        <v>64</v>
      </c>
      <c r="Q69" s="95">
        <v>59</v>
      </c>
      <c r="R69" s="25"/>
    </row>
    <row r="70" spans="1:17" ht="12.75" customHeight="1">
      <c r="A70" s="121" t="s">
        <v>115</v>
      </c>
      <c r="B70" s="133" t="s">
        <v>116</v>
      </c>
      <c r="C70" s="99" t="s">
        <v>195</v>
      </c>
      <c r="D70" s="15">
        <v>422</v>
      </c>
      <c r="E70" s="15">
        <v>141</v>
      </c>
      <c r="F70" s="15">
        <v>281</v>
      </c>
      <c r="G70" s="15">
        <v>281</v>
      </c>
      <c r="H70" s="15">
        <v>281</v>
      </c>
      <c r="I70" s="16"/>
      <c r="J70" s="15">
        <v>0</v>
      </c>
      <c r="K70" s="15">
        <v>0</v>
      </c>
      <c r="L70" s="86">
        <v>51</v>
      </c>
      <c r="M70" s="86">
        <v>69</v>
      </c>
      <c r="N70" s="80">
        <v>48</v>
      </c>
      <c r="O70" s="86">
        <v>42</v>
      </c>
      <c r="P70" s="86">
        <v>32</v>
      </c>
      <c r="Q70" s="96">
        <v>39</v>
      </c>
    </row>
    <row r="71" spans="1:17" ht="24" customHeight="1">
      <c r="A71" s="138" t="s">
        <v>186</v>
      </c>
      <c r="B71" s="132" t="s">
        <v>179</v>
      </c>
      <c r="C71" s="212" t="s">
        <v>193</v>
      </c>
      <c r="D71" s="15">
        <v>0</v>
      </c>
      <c r="E71" s="15">
        <v>0</v>
      </c>
      <c r="F71" s="15">
        <v>36</v>
      </c>
      <c r="G71" s="15">
        <v>36</v>
      </c>
      <c r="H71" s="15">
        <v>36</v>
      </c>
      <c r="I71" s="15"/>
      <c r="J71" s="15">
        <v>0</v>
      </c>
      <c r="K71" s="15">
        <v>0</v>
      </c>
      <c r="L71" s="15">
        <v>0</v>
      </c>
      <c r="M71" s="15">
        <v>0</v>
      </c>
      <c r="N71" s="57">
        <v>0</v>
      </c>
      <c r="O71" s="57">
        <v>0</v>
      </c>
      <c r="P71" s="94">
        <v>36</v>
      </c>
      <c r="Q71" s="72">
        <v>0</v>
      </c>
    </row>
    <row r="72" spans="1:17" ht="24" customHeight="1">
      <c r="A72" s="138" t="s">
        <v>187</v>
      </c>
      <c r="B72" s="132" t="s">
        <v>188</v>
      </c>
      <c r="C72" s="213"/>
      <c r="D72" s="15">
        <v>0</v>
      </c>
      <c r="E72" s="15">
        <v>0</v>
      </c>
      <c r="F72" s="15">
        <v>36</v>
      </c>
      <c r="G72" s="15">
        <v>36</v>
      </c>
      <c r="H72" s="15">
        <v>36</v>
      </c>
      <c r="I72" s="15"/>
      <c r="J72" s="15">
        <v>0</v>
      </c>
      <c r="K72" s="15">
        <v>0</v>
      </c>
      <c r="L72" s="15">
        <v>0</v>
      </c>
      <c r="M72" s="15">
        <v>0</v>
      </c>
      <c r="N72" s="57">
        <v>0</v>
      </c>
      <c r="O72" s="15">
        <v>0</v>
      </c>
      <c r="P72" s="94">
        <v>36</v>
      </c>
      <c r="Q72" s="72">
        <v>0</v>
      </c>
    </row>
    <row r="73" spans="1:17" ht="36" customHeight="1">
      <c r="A73" s="138" t="s">
        <v>117</v>
      </c>
      <c r="B73" s="133" t="s">
        <v>184</v>
      </c>
      <c r="C73" s="93" t="s">
        <v>32</v>
      </c>
      <c r="D73" s="15">
        <v>0</v>
      </c>
      <c r="E73" s="15">
        <v>0</v>
      </c>
      <c r="F73" s="15">
        <v>72</v>
      </c>
      <c r="G73" s="15">
        <v>72</v>
      </c>
      <c r="H73" s="15">
        <v>72</v>
      </c>
      <c r="I73" s="15"/>
      <c r="J73" s="15">
        <v>0</v>
      </c>
      <c r="K73" s="15">
        <v>0</v>
      </c>
      <c r="L73" s="15">
        <v>0</v>
      </c>
      <c r="M73" s="15">
        <v>0</v>
      </c>
      <c r="N73" s="98">
        <v>20</v>
      </c>
      <c r="O73" s="94">
        <v>52</v>
      </c>
      <c r="P73" s="57">
        <v>0</v>
      </c>
      <c r="Q73" s="72">
        <v>0</v>
      </c>
    </row>
    <row r="74" spans="1:17" ht="35.25" customHeight="1">
      <c r="A74" s="138" t="s">
        <v>118</v>
      </c>
      <c r="B74" s="133" t="s">
        <v>185</v>
      </c>
      <c r="C74" s="93" t="s">
        <v>32</v>
      </c>
      <c r="D74" s="15">
        <v>0</v>
      </c>
      <c r="E74" s="15">
        <v>0</v>
      </c>
      <c r="F74" s="15">
        <v>54</v>
      </c>
      <c r="G74" s="15">
        <v>54</v>
      </c>
      <c r="H74" s="15">
        <v>54</v>
      </c>
      <c r="I74" s="15"/>
      <c r="J74" s="15">
        <v>0</v>
      </c>
      <c r="K74" s="15">
        <v>0</v>
      </c>
      <c r="L74" s="15">
        <v>0</v>
      </c>
      <c r="M74" s="15">
        <v>0</v>
      </c>
      <c r="N74" s="57">
        <v>0</v>
      </c>
      <c r="O74" s="15">
        <v>0</v>
      </c>
      <c r="P74" s="98">
        <v>33</v>
      </c>
      <c r="Q74" s="95">
        <v>21</v>
      </c>
    </row>
    <row r="75" spans="1:19" ht="22.5" customHeight="1">
      <c r="A75" s="124" t="s">
        <v>119</v>
      </c>
      <c r="B75" s="29" t="s">
        <v>120</v>
      </c>
      <c r="C75" s="69" t="s">
        <v>200</v>
      </c>
      <c r="D75" s="67">
        <f>SUM(D76:D78)</f>
        <v>87</v>
      </c>
      <c r="E75" s="67">
        <f>SUM(E76:E78)</f>
        <v>29</v>
      </c>
      <c r="F75" s="68">
        <f>SUM(F76:F78)</f>
        <v>112</v>
      </c>
      <c r="G75" s="68">
        <f>SUM(G76:G78)</f>
        <v>112</v>
      </c>
      <c r="H75" s="31">
        <f>SUM(H76:H78)</f>
        <v>93</v>
      </c>
      <c r="I75" s="22"/>
      <c r="J75" s="23">
        <f>SUM(J76:J78)</f>
        <v>0</v>
      </c>
      <c r="K75" s="23">
        <f aca="true" t="shared" si="10" ref="K75:Q75">SUM(K76:K78)</f>
        <v>0</v>
      </c>
      <c r="L75" s="23">
        <f t="shared" si="10"/>
        <v>0</v>
      </c>
      <c r="M75" s="23">
        <f t="shared" si="10"/>
        <v>0</v>
      </c>
      <c r="N75" s="23">
        <f t="shared" si="10"/>
        <v>0</v>
      </c>
      <c r="O75" s="23">
        <f t="shared" si="10"/>
        <v>0</v>
      </c>
      <c r="P75" s="23">
        <f t="shared" si="10"/>
        <v>19</v>
      </c>
      <c r="Q75" s="74">
        <f t="shared" si="10"/>
        <v>93</v>
      </c>
      <c r="R75" s="35"/>
      <c r="S75" s="36"/>
    </row>
    <row r="76" spans="1:19" ht="24" customHeight="1">
      <c r="A76" s="121" t="s">
        <v>121</v>
      </c>
      <c r="B76" s="133" t="s">
        <v>122</v>
      </c>
      <c r="C76" s="93" t="s">
        <v>32</v>
      </c>
      <c r="D76" s="38">
        <v>87</v>
      </c>
      <c r="E76" s="38">
        <v>29</v>
      </c>
      <c r="F76" s="38">
        <v>58</v>
      </c>
      <c r="G76" s="38">
        <v>58</v>
      </c>
      <c r="H76" s="53">
        <v>39</v>
      </c>
      <c r="I76" s="18"/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  <c r="P76" s="86">
        <v>19</v>
      </c>
      <c r="Q76" s="96">
        <v>39</v>
      </c>
      <c r="R76" s="37" t="s">
        <v>214</v>
      </c>
      <c r="S76" s="107" t="s">
        <v>215</v>
      </c>
    </row>
    <row r="77" spans="1:19" ht="24" customHeight="1">
      <c r="A77" s="138" t="s">
        <v>123</v>
      </c>
      <c r="B77" s="133" t="s">
        <v>180</v>
      </c>
      <c r="C77" s="212" t="s">
        <v>193</v>
      </c>
      <c r="D77" s="18">
        <v>0</v>
      </c>
      <c r="E77" s="18">
        <v>0</v>
      </c>
      <c r="F77" s="18">
        <v>18</v>
      </c>
      <c r="G77" s="18">
        <v>18</v>
      </c>
      <c r="H77" s="18">
        <v>18</v>
      </c>
      <c r="I77" s="18"/>
      <c r="J77" s="38">
        <v>0</v>
      </c>
      <c r="K77" s="38">
        <v>0</v>
      </c>
      <c r="L77" s="38">
        <v>0</v>
      </c>
      <c r="M77" s="38">
        <v>0</v>
      </c>
      <c r="N77" s="57">
        <v>0</v>
      </c>
      <c r="O77" s="38">
        <v>0</v>
      </c>
      <c r="P77" s="57">
        <v>0</v>
      </c>
      <c r="Q77" s="95">
        <v>18</v>
      </c>
      <c r="R77" s="37"/>
      <c r="S77" s="36"/>
    </row>
    <row r="78" spans="1:19" ht="24" customHeight="1">
      <c r="A78" s="138" t="s">
        <v>124</v>
      </c>
      <c r="B78" s="133" t="s">
        <v>189</v>
      </c>
      <c r="C78" s="213"/>
      <c r="D78" s="18">
        <v>0</v>
      </c>
      <c r="E78" s="18">
        <v>0</v>
      </c>
      <c r="F78" s="18">
        <v>36</v>
      </c>
      <c r="G78" s="18">
        <v>36</v>
      </c>
      <c r="H78" s="18">
        <v>36</v>
      </c>
      <c r="I78" s="18"/>
      <c r="J78" s="38">
        <v>0</v>
      </c>
      <c r="K78" s="38">
        <v>0</v>
      </c>
      <c r="L78" s="38">
        <v>0</v>
      </c>
      <c r="M78" s="38">
        <v>0</v>
      </c>
      <c r="N78" s="57">
        <v>0</v>
      </c>
      <c r="O78" s="38">
        <v>0</v>
      </c>
      <c r="P78" s="57">
        <v>0</v>
      </c>
      <c r="Q78" s="95">
        <v>36</v>
      </c>
      <c r="R78" s="39"/>
      <c r="S78" s="36"/>
    </row>
    <row r="79" spans="1:19" ht="15" customHeight="1">
      <c r="A79" s="121"/>
      <c r="B79" s="40" t="s">
        <v>8</v>
      </c>
      <c r="C79" s="26" t="s">
        <v>247</v>
      </c>
      <c r="D79" s="13">
        <f>SUM(D7+D27+D33+D35)</f>
        <v>7128</v>
      </c>
      <c r="E79" s="13">
        <f>SUM(E7+E27+E33+E35)</f>
        <v>2376</v>
      </c>
      <c r="F79" s="23">
        <f>SUM(F7+F27+F33+F35)</f>
        <v>5328</v>
      </c>
      <c r="G79" s="23">
        <f>SUM(G35+G33+G27+G7)</f>
        <v>3393</v>
      </c>
      <c r="H79" s="23">
        <f>SUM(H7+H27+H33+H35)</f>
        <v>3719</v>
      </c>
      <c r="I79" s="13">
        <v>12</v>
      </c>
      <c r="J79" s="23">
        <f>J7+J27+J33+J36+J58+J62+J67+J75</f>
        <v>612</v>
      </c>
      <c r="K79" s="23">
        <f aca="true" t="shared" si="11" ref="K79:Q79">K7+K27+K33+K36+K58+K62+K67+K75</f>
        <v>792</v>
      </c>
      <c r="L79" s="23">
        <f t="shared" si="11"/>
        <v>612</v>
      </c>
      <c r="M79" s="23">
        <f t="shared" si="11"/>
        <v>828</v>
      </c>
      <c r="N79" s="64">
        <f t="shared" si="11"/>
        <v>576</v>
      </c>
      <c r="O79" s="64">
        <f t="shared" si="11"/>
        <v>864</v>
      </c>
      <c r="P79" s="64">
        <f t="shared" si="11"/>
        <v>576</v>
      </c>
      <c r="Q79" s="74">
        <f t="shared" si="11"/>
        <v>468</v>
      </c>
      <c r="R79" s="41"/>
      <c r="S79" s="37"/>
    </row>
    <row r="80" spans="1:18" ht="15" customHeight="1">
      <c r="A80" s="125" t="s">
        <v>125</v>
      </c>
      <c r="B80" s="42" t="s">
        <v>126</v>
      </c>
      <c r="C80" s="16"/>
      <c r="D80" s="16"/>
      <c r="E80" s="16"/>
      <c r="F80" s="16"/>
      <c r="G80" s="16"/>
      <c r="H80" s="16"/>
      <c r="I80" s="16"/>
      <c r="J80" s="38"/>
      <c r="K80" s="38"/>
      <c r="L80" s="50"/>
      <c r="M80" s="50"/>
      <c r="N80" s="60"/>
      <c r="O80" s="43"/>
      <c r="P80" s="60"/>
      <c r="Q80" s="73">
        <v>4</v>
      </c>
      <c r="R80" s="25"/>
    </row>
    <row r="81" spans="1:17" ht="15" customHeight="1">
      <c r="A81" s="125" t="s">
        <v>127</v>
      </c>
      <c r="B81" s="42" t="s">
        <v>128</v>
      </c>
      <c r="C81" s="16"/>
      <c r="D81" s="16"/>
      <c r="E81" s="16"/>
      <c r="F81" s="16"/>
      <c r="G81" s="16"/>
      <c r="H81" s="16"/>
      <c r="I81" s="16"/>
      <c r="J81" s="15"/>
      <c r="K81" s="15"/>
      <c r="L81" s="43"/>
      <c r="M81" s="43"/>
      <c r="N81" s="60"/>
      <c r="O81" s="43"/>
      <c r="P81" s="60"/>
      <c r="Q81" s="73">
        <v>6</v>
      </c>
    </row>
    <row r="82" spans="1:20" ht="24" customHeight="1">
      <c r="A82" s="214" t="s">
        <v>153</v>
      </c>
      <c r="B82" s="215"/>
      <c r="C82" s="215"/>
      <c r="D82" s="215"/>
      <c r="E82" s="216"/>
      <c r="F82" s="217" t="s">
        <v>8</v>
      </c>
      <c r="G82" s="137"/>
      <c r="H82" s="204" t="s">
        <v>129</v>
      </c>
      <c r="I82" s="204"/>
      <c r="J82" s="15">
        <v>612</v>
      </c>
      <c r="K82" s="15">
        <v>792</v>
      </c>
      <c r="L82" s="15">
        <v>612</v>
      </c>
      <c r="M82" s="15">
        <v>792</v>
      </c>
      <c r="N82" s="57">
        <v>520</v>
      </c>
      <c r="O82" s="15">
        <v>632</v>
      </c>
      <c r="P82" s="57">
        <v>435</v>
      </c>
      <c r="Q82" s="72">
        <v>357</v>
      </c>
      <c r="T82" t="s">
        <v>154</v>
      </c>
    </row>
    <row r="83" spans="1:17" ht="24" customHeight="1">
      <c r="A83" s="219" t="s">
        <v>169</v>
      </c>
      <c r="B83" s="220"/>
      <c r="C83" s="220"/>
      <c r="D83" s="220"/>
      <c r="E83" s="220"/>
      <c r="F83" s="217"/>
      <c r="G83" s="137"/>
      <c r="H83" s="223" t="s">
        <v>130</v>
      </c>
      <c r="I83" s="223"/>
      <c r="J83" s="38">
        <v>0</v>
      </c>
      <c r="K83" s="38">
        <v>0</v>
      </c>
      <c r="L83" s="53">
        <v>0</v>
      </c>
      <c r="M83" s="53">
        <v>36</v>
      </c>
      <c r="N83" s="59">
        <v>0</v>
      </c>
      <c r="O83" s="53">
        <v>36</v>
      </c>
      <c r="P83" s="59">
        <v>72</v>
      </c>
      <c r="Q83" s="126">
        <v>18</v>
      </c>
    </row>
    <row r="84" spans="1:19" ht="24" customHeight="1">
      <c r="A84" s="219"/>
      <c r="B84" s="220"/>
      <c r="C84" s="220"/>
      <c r="D84" s="220"/>
      <c r="E84" s="220"/>
      <c r="F84" s="217"/>
      <c r="G84" s="137"/>
      <c r="H84" s="224" t="s">
        <v>131</v>
      </c>
      <c r="I84" s="224"/>
      <c r="J84" s="38">
        <v>0</v>
      </c>
      <c r="K84" s="38">
        <v>0</v>
      </c>
      <c r="L84" s="53">
        <v>0</v>
      </c>
      <c r="M84" s="53">
        <v>0</v>
      </c>
      <c r="N84" s="59">
        <v>56</v>
      </c>
      <c r="O84" s="53">
        <v>196</v>
      </c>
      <c r="P84" s="59">
        <v>69</v>
      </c>
      <c r="Q84" s="126">
        <v>93</v>
      </c>
      <c r="S84" s="44"/>
    </row>
    <row r="85" spans="1:17" ht="24" customHeight="1">
      <c r="A85" s="219"/>
      <c r="B85" s="220"/>
      <c r="C85" s="220"/>
      <c r="D85" s="220"/>
      <c r="E85" s="220"/>
      <c r="F85" s="217"/>
      <c r="G85" s="137"/>
      <c r="H85" s="204" t="s">
        <v>132</v>
      </c>
      <c r="I85" s="204"/>
      <c r="J85" s="15"/>
      <c r="K85" s="15"/>
      <c r="L85" s="43"/>
      <c r="M85" s="43"/>
      <c r="N85" s="60"/>
      <c r="O85" s="43"/>
      <c r="P85" s="60"/>
      <c r="Q85" s="73">
        <v>144</v>
      </c>
    </row>
    <row r="86" spans="1:17" ht="12.75" customHeight="1">
      <c r="A86" s="219"/>
      <c r="B86" s="220"/>
      <c r="C86" s="220"/>
      <c r="D86" s="220"/>
      <c r="E86" s="220"/>
      <c r="F86" s="217"/>
      <c r="G86" s="137"/>
      <c r="H86" s="204" t="s">
        <v>133</v>
      </c>
      <c r="I86" s="204"/>
      <c r="J86" s="17">
        <v>0</v>
      </c>
      <c r="K86" s="17">
        <v>4</v>
      </c>
      <c r="L86" s="17">
        <v>0</v>
      </c>
      <c r="M86" s="17">
        <v>3</v>
      </c>
      <c r="N86" s="59">
        <v>4</v>
      </c>
      <c r="O86" s="17">
        <v>4</v>
      </c>
      <c r="P86" s="59">
        <v>2</v>
      </c>
      <c r="Q86" s="73">
        <v>6</v>
      </c>
    </row>
    <row r="87" spans="1:17" ht="12.75" customHeight="1">
      <c r="A87" s="219"/>
      <c r="B87" s="220"/>
      <c r="C87" s="220"/>
      <c r="D87" s="220"/>
      <c r="E87" s="220"/>
      <c r="F87" s="217"/>
      <c r="G87" s="137"/>
      <c r="H87" s="204" t="s">
        <v>134</v>
      </c>
      <c r="I87" s="204"/>
      <c r="J87" s="16">
        <v>1</v>
      </c>
      <c r="K87" s="16">
        <v>9</v>
      </c>
      <c r="L87" s="16">
        <v>2</v>
      </c>
      <c r="M87" s="16">
        <v>8</v>
      </c>
      <c r="N87" s="61">
        <v>3</v>
      </c>
      <c r="O87" s="16">
        <v>6</v>
      </c>
      <c r="P87" s="61">
        <v>3</v>
      </c>
      <c r="Q87" s="127">
        <v>7</v>
      </c>
    </row>
    <row r="88" spans="1:17" ht="12.75" customHeight="1">
      <c r="A88" s="221"/>
      <c r="B88" s="222"/>
      <c r="C88" s="222"/>
      <c r="D88" s="222"/>
      <c r="E88" s="222"/>
      <c r="F88" s="218"/>
      <c r="G88" s="136"/>
      <c r="H88" s="205" t="s">
        <v>135</v>
      </c>
      <c r="I88" s="205"/>
      <c r="J88" s="128">
        <v>0</v>
      </c>
      <c r="K88" s="128">
        <v>0</v>
      </c>
      <c r="L88" s="128">
        <v>0</v>
      </c>
      <c r="M88" s="128">
        <v>0</v>
      </c>
      <c r="N88" s="129">
        <v>0</v>
      </c>
      <c r="O88" s="128">
        <v>1</v>
      </c>
      <c r="P88" s="129">
        <v>0</v>
      </c>
      <c r="Q88" s="130">
        <v>0</v>
      </c>
    </row>
    <row r="89" spans="1:17" ht="15">
      <c r="A89" s="45"/>
      <c r="B89" s="45"/>
      <c r="C89" s="45"/>
      <c r="D89" s="45"/>
      <c r="E89" s="45"/>
      <c r="F89" s="45"/>
      <c r="G89" s="45"/>
      <c r="H89" s="45"/>
      <c r="I89" s="45"/>
      <c r="J89" s="45">
        <v>612</v>
      </c>
      <c r="K89" s="45">
        <v>792</v>
      </c>
      <c r="L89" s="45">
        <v>612</v>
      </c>
      <c r="M89" s="45">
        <v>828</v>
      </c>
      <c r="N89" s="62">
        <v>576</v>
      </c>
      <c r="O89" s="45">
        <v>864</v>
      </c>
      <c r="P89" s="62">
        <v>576</v>
      </c>
      <c r="Q89" s="45">
        <v>468</v>
      </c>
    </row>
    <row r="90" spans="1:17" ht="35.25" customHeight="1">
      <c r="A90" s="45"/>
      <c r="B90" s="45"/>
      <c r="C90" s="45"/>
      <c r="D90" s="45"/>
      <c r="E90" s="45"/>
      <c r="F90" s="45"/>
      <c r="G90" s="45"/>
      <c r="H90" s="45"/>
      <c r="I90" s="45"/>
      <c r="J90" s="45">
        <f aca="true" t="shared" si="12" ref="J90:Q90">J79-J89</f>
        <v>0</v>
      </c>
      <c r="K90" s="45">
        <f t="shared" si="12"/>
        <v>0</v>
      </c>
      <c r="L90" s="45">
        <f t="shared" si="12"/>
        <v>0</v>
      </c>
      <c r="M90" s="45">
        <f t="shared" si="12"/>
        <v>0</v>
      </c>
      <c r="N90" s="62">
        <f t="shared" si="12"/>
        <v>0</v>
      </c>
      <c r="O90" s="45">
        <f t="shared" si="12"/>
        <v>0</v>
      </c>
      <c r="P90" s="62">
        <f t="shared" si="12"/>
        <v>0</v>
      </c>
      <c r="Q90" s="45">
        <f t="shared" si="12"/>
        <v>0</v>
      </c>
    </row>
    <row r="91" spans="2:7" ht="15">
      <c r="B91" s="47"/>
      <c r="F91" s="46"/>
      <c r="G91" s="46"/>
    </row>
    <row r="92" spans="2:19" ht="15.75" thickBot="1">
      <c r="B92" s="151" t="s">
        <v>250</v>
      </c>
      <c r="C92" s="1"/>
      <c r="D92" s="1"/>
      <c r="E92" s="1"/>
      <c r="F92" s="1"/>
      <c r="G92" s="1"/>
      <c r="H92" s="1"/>
      <c r="I92" s="1"/>
      <c r="J92" s="1">
        <f aca="true" t="shared" si="13" ref="J92:Q92">J81-J91</f>
        <v>0</v>
      </c>
      <c r="K92" s="1">
        <f t="shared" si="13"/>
        <v>0</v>
      </c>
      <c r="L92" s="1">
        <f t="shared" si="13"/>
        <v>0</v>
      </c>
      <c r="M92" s="1">
        <f t="shared" si="13"/>
        <v>0</v>
      </c>
      <c r="N92" s="150">
        <f t="shared" si="13"/>
        <v>0</v>
      </c>
      <c r="O92" s="1">
        <f t="shared" si="13"/>
        <v>0</v>
      </c>
      <c r="P92" s="150">
        <f t="shared" si="13"/>
        <v>0</v>
      </c>
      <c r="Q92" s="1">
        <f t="shared" si="13"/>
        <v>6</v>
      </c>
      <c r="R92" s="1"/>
      <c r="S92" s="1"/>
    </row>
    <row r="93" spans="2:19" ht="15">
      <c r="B93" s="152" t="s">
        <v>202</v>
      </c>
      <c r="C93" s="153"/>
      <c r="D93" s="153"/>
      <c r="E93" s="153"/>
      <c r="F93" s="153"/>
      <c r="G93" s="153"/>
      <c r="H93" s="153"/>
      <c r="I93" s="153"/>
      <c r="J93" s="153"/>
      <c r="K93" s="153"/>
      <c r="L93" s="154"/>
      <c r="M93" s="153"/>
      <c r="N93" s="154"/>
      <c r="O93" s="153"/>
      <c r="P93" s="154"/>
      <c r="Q93" s="155"/>
      <c r="R93" s="172"/>
      <c r="S93" s="1"/>
    </row>
    <row r="94" spans="2:19" ht="15">
      <c r="B94" s="156" t="s">
        <v>203</v>
      </c>
      <c r="C94" s="149"/>
      <c r="D94" s="149"/>
      <c r="E94" s="149"/>
      <c r="F94" s="149"/>
      <c r="G94" s="149"/>
      <c r="H94" s="148"/>
      <c r="I94" s="148"/>
      <c r="J94" s="148"/>
      <c r="K94" s="148"/>
      <c r="L94" s="148">
        <v>34</v>
      </c>
      <c r="M94" s="148">
        <v>23</v>
      </c>
      <c r="N94" s="149">
        <v>32</v>
      </c>
      <c r="O94" s="148">
        <v>21</v>
      </c>
      <c r="P94" s="149">
        <v>32</v>
      </c>
      <c r="Q94" s="157">
        <v>26</v>
      </c>
      <c r="R94" s="1"/>
      <c r="S94" s="1"/>
    </row>
    <row r="95" spans="2:19" ht="15">
      <c r="B95" s="156" t="s">
        <v>207</v>
      </c>
      <c r="C95" s="149"/>
      <c r="D95" s="149"/>
      <c r="E95" s="149"/>
      <c r="F95" s="149"/>
      <c r="G95" s="149"/>
      <c r="H95" s="148"/>
      <c r="I95" s="148"/>
      <c r="J95" s="148"/>
      <c r="K95" s="148"/>
      <c r="L95" s="148"/>
      <c r="M95" s="148">
        <v>23</v>
      </c>
      <c r="N95" s="149">
        <v>16</v>
      </c>
      <c r="O95" s="148">
        <v>21</v>
      </c>
      <c r="P95" s="149"/>
      <c r="Q95" s="157">
        <v>13</v>
      </c>
      <c r="R95" s="1"/>
      <c r="S95" s="1"/>
    </row>
    <row r="96" spans="2:19" ht="15">
      <c r="B96" s="156" t="s">
        <v>204</v>
      </c>
      <c r="C96" s="149"/>
      <c r="D96" s="149"/>
      <c r="E96" s="149"/>
      <c r="F96" s="149"/>
      <c r="G96" s="149"/>
      <c r="H96" s="148"/>
      <c r="I96" s="148"/>
      <c r="J96" s="148"/>
      <c r="K96" s="148"/>
      <c r="L96" s="148">
        <v>34</v>
      </c>
      <c r="M96" s="148">
        <v>46</v>
      </c>
      <c r="N96" s="149">
        <v>32</v>
      </c>
      <c r="O96" s="148">
        <v>42</v>
      </c>
      <c r="P96" s="149">
        <v>32</v>
      </c>
      <c r="Q96" s="157">
        <v>20</v>
      </c>
      <c r="R96" s="1"/>
      <c r="S96" s="1"/>
    </row>
    <row r="97" spans="2:19" ht="15">
      <c r="B97" s="156" t="s">
        <v>205</v>
      </c>
      <c r="C97" s="148"/>
      <c r="D97" s="148"/>
      <c r="E97" s="148"/>
      <c r="F97" s="148"/>
      <c r="G97" s="148"/>
      <c r="H97" s="148"/>
      <c r="I97" s="148"/>
      <c r="J97" s="148"/>
      <c r="K97" s="148"/>
      <c r="L97" s="148"/>
      <c r="M97" s="158">
        <v>36</v>
      </c>
      <c r="N97" s="149"/>
      <c r="O97" s="148"/>
      <c r="P97" s="149"/>
      <c r="Q97" s="157"/>
      <c r="R97" s="1"/>
      <c r="S97" s="1"/>
    </row>
    <row r="98" spans="2:19" ht="15.75" thickBot="1">
      <c r="B98" s="159" t="s">
        <v>206</v>
      </c>
      <c r="C98" s="160"/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1">
        <v>8</v>
      </c>
      <c r="O98" s="160">
        <v>20</v>
      </c>
      <c r="P98" s="162"/>
      <c r="Q98" s="163"/>
      <c r="R98" s="150"/>
      <c r="S98" s="1"/>
    </row>
    <row r="99" spans="2:19" ht="15.75" thickBot="1">
      <c r="B99" s="159"/>
      <c r="C99" s="160"/>
      <c r="D99" s="160"/>
      <c r="E99" s="160"/>
      <c r="F99" s="160"/>
      <c r="G99" s="160"/>
      <c r="H99" s="160"/>
      <c r="I99" s="160"/>
      <c r="J99" s="160"/>
      <c r="K99" s="160"/>
      <c r="L99" s="174">
        <f aca="true" t="shared" si="14" ref="L99:Q99">SUM(L94:L98)</f>
        <v>68</v>
      </c>
      <c r="M99" s="174">
        <f t="shared" si="14"/>
        <v>128</v>
      </c>
      <c r="N99" s="174">
        <f t="shared" si="14"/>
        <v>88</v>
      </c>
      <c r="O99" s="174">
        <f t="shared" si="14"/>
        <v>104</v>
      </c>
      <c r="P99" s="174">
        <f t="shared" si="14"/>
        <v>64</v>
      </c>
      <c r="Q99" s="175">
        <f t="shared" si="14"/>
        <v>59</v>
      </c>
      <c r="R99" s="173">
        <f>SUM(L99:Q99)</f>
        <v>511</v>
      </c>
      <c r="S99" s="1"/>
    </row>
    <row r="100" spans="2:19" ht="15">
      <c r="B100" s="164"/>
      <c r="C100" s="164"/>
      <c r="D100" s="164"/>
      <c r="E100" s="164"/>
      <c r="F100" s="164"/>
      <c r="G100" s="164"/>
      <c r="H100" s="164"/>
      <c r="I100" s="164"/>
      <c r="J100" s="164"/>
      <c r="K100" s="164"/>
      <c r="L100" s="164"/>
      <c r="M100" s="164"/>
      <c r="N100" s="165"/>
      <c r="O100" s="164"/>
      <c r="P100" s="165"/>
      <c r="Q100" s="164"/>
      <c r="R100" s="150"/>
      <c r="S100" s="1"/>
    </row>
    <row r="101" spans="2:19" ht="15.75" thickBot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50"/>
      <c r="M101" s="1"/>
      <c r="N101" s="150"/>
      <c r="O101" s="1"/>
      <c r="P101" s="150"/>
      <c r="Q101" s="1"/>
      <c r="R101" s="150"/>
      <c r="S101" s="1"/>
    </row>
    <row r="102" spans="2:19" ht="15">
      <c r="B102" s="152" t="s">
        <v>251</v>
      </c>
      <c r="C102" s="153"/>
      <c r="D102" s="153"/>
      <c r="E102" s="153"/>
      <c r="F102" s="153"/>
      <c r="G102" s="153"/>
      <c r="H102" s="153"/>
      <c r="I102" s="153"/>
      <c r="J102" s="153"/>
      <c r="K102" s="153"/>
      <c r="L102" s="153"/>
      <c r="M102" s="153"/>
      <c r="N102" s="154"/>
      <c r="O102" s="153"/>
      <c r="P102" s="154"/>
      <c r="Q102" s="155"/>
      <c r="R102" s="150"/>
      <c r="S102" s="1"/>
    </row>
    <row r="103" spans="2:19" ht="15">
      <c r="B103" s="156" t="s">
        <v>252</v>
      </c>
      <c r="C103" s="148"/>
      <c r="D103" s="148"/>
      <c r="E103" s="148"/>
      <c r="F103" s="148"/>
      <c r="G103" s="148"/>
      <c r="H103" s="148"/>
      <c r="I103" s="148"/>
      <c r="J103" s="148"/>
      <c r="K103" s="148"/>
      <c r="L103" s="148">
        <v>34</v>
      </c>
      <c r="M103" s="148">
        <v>23</v>
      </c>
      <c r="N103" s="149">
        <v>32</v>
      </c>
      <c r="O103" s="148">
        <v>40</v>
      </c>
      <c r="P103" s="149">
        <v>32</v>
      </c>
      <c r="Q103" s="157">
        <v>26</v>
      </c>
      <c r="R103" s="150"/>
      <c r="S103" s="1"/>
    </row>
    <row r="104" spans="2:19" ht="15">
      <c r="B104" s="166" t="s">
        <v>259</v>
      </c>
      <c r="C104" s="167"/>
      <c r="D104" s="167"/>
      <c r="E104" s="167"/>
      <c r="F104" s="167"/>
      <c r="G104" s="167"/>
      <c r="H104" s="167"/>
      <c r="I104" s="167"/>
      <c r="J104" s="167"/>
      <c r="K104" s="167"/>
      <c r="L104" s="167"/>
      <c r="M104" s="167"/>
      <c r="N104" s="168"/>
      <c r="O104" s="167"/>
      <c r="P104" s="168"/>
      <c r="Q104" s="169">
        <v>26</v>
      </c>
      <c r="R104" s="150"/>
      <c r="S104" s="1"/>
    </row>
    <row r="105" spans="2:19" ht="15">
      <c r="B105" s="166" t="s">
        <v>253</v>
      </c>
      <c r="C105" s="167"/>
      <c r="D105" s="167"/>
      <c r="E105" s="167"/>
      <c r="F105" s="167"/>
      <c r="G105" s="167"/>
      <c r="H105" s="167"/>
      <c r="I105" s="167"/>
      <c r="J105" s="167"/>
      <c r="K105" s="167"/>
      <c r="L105" s="167"/>
      <c r="M105" s="167"/>
      <c r="N105" s="168"/>
      <c r="O105" s="167"/>
      <c r="P105" s="168">
        <v>10</v>
      </c>
      <c r="Q105" s="169"/>
      <c r="R105" s="150"/>
      <c r="S105" s="1"/>
    </row>
    <row r="106" spans="2:19" ht="15.75" thickBot="1">
      <c r="B106" s="159" t="s">
        <v>254</v>
      </c>
      <c r="C106" s="160"/>
      <c r="D106" s="160"/>
      <c r="E106" s="160"/>
      <c r="F106" s="160"/>
      <c r="G106" s="160"/>
      <c r="H106" s="160"/>
      <c r="I106" s="160"/>
      <c r="J106" s="160"/>
      <c r="K106" s="160"/>
      <c r="L106" s="160"/>
      <c r="M106" s="160"/>
      <c r="N106" s="161"/>
      <c r="O106" s="160"/>
      <c r="P106" s="170">
        <v>6</v>
      </c>
      <c r="Q106" s="171"/>
      <c r="R106" s="150"/>
      <c r="S106" s="1"/>
    </row>
    <row r="107" spans="2:19" ht="15.75" thickBot="1">
      <c r="B107" s="176"/>
      <c r="C107" s="177"/>
      <c r="D107" s="177"/>
      <c r="E107" s="177"/>
      <c r="F107" s="177"/>
      <c r="G107" s="177"/>
      <c r="H107" s="177"/>
      <c r="I107" s="177"/>
      <c r="J107" s="177"/>
      <c r="K107" s="177"/>
      <c r="L107" s="178">
        <f aca="true" t="shared" si="15" ref="L107:Q107">SUM(L103:L106)</f>
        <v>34</v>
      </c>
      <c r="M107" s="178">
        <f t="shared" si="15"/>
        <v>23</v>
      </c>
      <c r="N107" s="178">
        <f t="shared" si="15"/>
        <v>32</v>
      </c>
      <c r="O107" s="178">
        <f t="shared" si="15"/>
        <v>40</v>
      </c>
      <c r="P107" s="178">
        <f t="shared" si="15"/>
        <v>48</v>
      </c>
      <c r="Q107" s="179">
        <f t="shared" si="15"/>
        <v>52</v>
      </c>
      <c r="R107" s="173">
        <f>SUM(L107:Q107)</f>
        <v>229</v>
      </c>
      <c r="S107" s="1"/>
    </row>
    <row r="108" spans="2:19" ht="15.75" thickBo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50"/>
      <c r="O108" s="1"/>
      <c r="P108" s="150"/>
      <c r="Q108" s="1"/>
      <c r="R108" s="150"/>
      <c r="S108" s="1"/>
    </row>
    <row r="109" spans="2:19" ht="15">
      <c r="B109" s="180" t="s">
        <v>255</v>
      </c>
      <c r="C109" s="153"/>
      <c r="D109" s="153"/>
      <c r="E109" s="153"/>
      <c r="F109" s="153"/>
      <c r="G109" s="153"/>
      <c r="H109" s="153"/>
      <c r="I109" s="153"/>
      <c r="J109" s="153"/>
      <c r="K109" s="153"/>
      <c r="L109" s="154"/>
      <c r="M109" s="153"/>
      <c r="N109" s="154"/>
      <c r="O109" s="153"/>
      <c r="P109" s="154"/>
      <c r="Q109" s="155"/>
      <c r="R109" s="150"/>
      <c r="S109" s="1"/>
    </row>
    <row r="110" spans="2:19" ht="15">
      <c r="B110" s="156" t="s">
        <v>256</v>
      </c>
      <c r="C110" s="148"/>
      <c r="D110" s="148"/>
      <c r="E110" s="148"/>
      <c r="F110" s="148"/>
      <c r="G110" s="148"/>
      <c r="H110" s="148"/>
      <c r="I110" s="148"/>
      <c r="J110" s="148"/>
      <c r="K110" s="148"/>
      <c r="L110" s="148"/>
      <c r="M110" s="148"/>
      <c r="N110" s="149"/>
      <c r="O110" s="148"/>
      <c r="P110" s="149">
        <v>32</v>
      </c>
      <c r="Q110" s="157">
        <v>38</v>
      </c>
      <c r="R110" s="150"/>
      <c r="S110" s="1"/>
    </row>
    <row r="111" spans="2:19" ht="15">
      <c r="B111" s="156" t="s">
        <v>257</v>
      </c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9"/>
      <c r="O111" s="148">
        <v>20</v>
      </c>
      <c r="P111" s="149"/>
      <c r="Q111" s="157"/>
      <c r="R111" s="150"/>
      <c r="S111" s="1"/>
    </row>
    <row r="112" spans="2:19" ht="15.75" thickBot="1">
      <c r="B112" s="159" t="s">
        <v>258</v>
      </c>
      <c r="C112" s="160"/>
      <c r="D112" s="160"/>
      <c r="E112" s="160"/>
      <c r="F112" s="160"/>
      <c r="G112" s="160"/>
      <c r="H112" s="160"/>
      <c r="I112" s="160"/>
      <c r="J112" s="160"/>
      <c r="K112" s="160"/>
      <c r="L112" s="160"/>
      <c r="M112" s="160"/>
      <c r="N112" s="161"/>
      <c r="O112" s="160"/>
      <c r="P112" s="161">
        <v>16</v>
      </c>
      <c r="Q112" s="181">
        <v>26</v>
      </c>
      <c r="R112" s="150"/>
      <c r="S112" s="1"/>
    </row>
    <row r="113" spans="2:19" ht="15.75" thickBot="1">
      <c r="B113" s="176"/>
      <c r="C113" s="177"/>
      <c r="D113" s="177"/>
      <c r="E113" s="177"/>
      <c r="F113" s="177"/>
      <c r="G113" s="177"/>
      <c r="H113" s="177"/>
      <c r="I113" s="177"/>
      <c r="J113" s="177"/>
      <c r="K113" s="177"/>
      <c r="L113" s="178"/>
      <c r="M113" s="178"/>
      <c r="N113" s="178"/>
      <c r="O113" s="178">
        <f>SUM(O110:O112)</f>
        <v>20</v>
      </c>
      <c r="P113" s="178">
        <f>SUM(P110:P112)</f>
        <v>48</v>
      </c>
      <c r="Q113" s="179">
        <f>SUM(Q110:Q112)</f>
        <v>64</v>
      </c>
      <c r="R113" s="173">
        <f>SUM(J113:Q113)</f>
        <v>132</v>
      </c>
      <c r="S113" s="1"/>
    </row>
    <row r="114" ht="15">
      <c r="R114" s="63"/>
    </row>
  </sheetData>
  <sheetProtection selectLockedCells="1" selectUnlockedCells="1"/>
  <mergeCells count="37">
    <mergeCell ref="A23:B23"/>
    <mergeCell ref="C71:C72"/>
    <mergeCell ref="C77:C78"/>
    <mergeCell ref="A82:E82"/>
    <mergeCell ref="F82:F88"/>
    <mergeCell ref="H82:I82"/>
    <mergeCell ref="A83:E88"/>
    <mergeCell ref="H83:I83"/>
    <mergeCell ref="H84:I84"/>
    <mergeCell ref="H85:I85"/>
    <mergeCell ref="H86:I86"/>
    <mergeCell ref="H87:I87"/>
    <mergeCell ref="H88:I88"/>
    <mergeCell ref="L3:M3"/>
    <mergeCell ref="N3:O3"/>
    <mergeCell ref="P3:Q3"/>
    <mergeCell ref="N4:N5"/>
    <mergeCell ref="O4:O5"/>
    <mergeCell ref="P4:P5"/>
    <mergeCell ref="Q4:Q5"/>
    <mergeCell ref="F4:F5"/>
    <mergeCell ref="H4:I4"/>
    <mergeCell ref="J4:J5"/>
    <mergeCell ref="K4:K5"/>
    <mergeCell ref="L4:L5"/>
    <mergeCell ref="M4:M5"/>
    <mergeCell ref="G4:G5"/>
    <mergeCell ref="A1:Q1"/>
    <mergeCell ref="A2:A5"/>
    <mergeCell ref="B2:B5"/>
    <mergeCell ref="C2:C5"/>
    <mergeCell ref="D2:I2"/>
    <mergeCell ref="J2:Q2"/>
    <mergeCell ref="D3:D5"/>
    <mergeCell ref="E3:E5"/>
    <mergeCell ref="F3:I3"/>
    <mergeCell ref="J3:K3"/>
  </mergeCells>
  <printOptions/>
  <pageMargins left="0.5118110236220472" right="0.5118110236220472" top="0.31496062992125984" bottom="0.4330708661417323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J29" sqref="J29"/>
    </sheetView>
  </sheetViews>
  <sheetFormatPr defaultColWidth="9.140625" defaultRowHeight="15"/>
  <cols>
    <col min="1" max="1" width="12.7109375" style="0" customWidth="1"/>
    <col min="9" max="9" width="27.421875" style="0" customWidth="1"/>
  </cols>
  <sheetData>
    <row r="1" spans="1:9" ht="15.75" customHeight="1">
      <c r="A1" s="227" t="s">
        <v>136</v>
      </c>
      <c r="B1" s="227"/>
      <c r="C1" s="227"/>
      <c r="D1" s="227"/>
      <c r="E1" s="227"/>
      <c r="F1" s="227"/>
      <c r="G1" s="227"/>
      <c r="H1" s="227"/>
      <c r="I1" s="227"/>
    </row>
    <row r="2" spans="1:9" ht="6.75" customHeight="1">
      <c r="A2" s="227"/>
      <c r="B2" s="227"/>
      <c r="C2" s="227"/>
      <c r="D2" s="227"/>
      <c r="E2" s="227"/>
      <c r="F2" s="227"/>
      <c r="G2" s="227"/>
      <c r="H2" s="227"/>
      <c r="I2" s="227"/>
    </row>
    <row r="3" spans="1:9" ht="19.5" customHeight="1">
      <c r="A3" s="48"/>
      <c r="B3" s="228" t="s">
        <v>137</v>
      </c>
      <c r="C3" s="228"/>
      <c r="D3" s="228"/>
      <c r="E3" s="228"/>
      <c r="F3" s="228"/>
      <c r="G3" s="228"/>
      <c r="H3" s="228"/>
      <c r="I3" s="228"/>
    </row>
    <row r="4" spans="1:9" ht="15.75">
      <c r="A4" s="48">
        <v>1</v>
      </c>
      <c r="B4" s="226" t="s">
        <v>216</v>
      </c>
      <c r="C4" s="226"/>
      <c r="D4" s="226"/>
      <c r="E4" s="226"/>
      <c r="F4" s="226"/>
      <c r="G4" s="226"/>
      <c r="H4" s="226"/>
      <c r="I4" s="226"/>
    </row>
    <row r="5" spans="1:9" ht="15.75">
      <c r="A5" s="48">
        <v>2</v>
      </c>
      <c r="B5" s="226" t="s">
        <v>138</v>
      </c>
      <c r="C5" s="226"/>
      <c r="D5" s="226"/>
      <c r="E5" s="226"/>
      <c r="F5" s="226"/>
      <c r="G5" s="226"/>
      <c r="H5" s="226"/>
      <c r="I5" s="226"/>
    </row>
    <row r="6" spans="1:9" ht="15.75">
      <c r="A6" s="48">
        <v>3</v>
      </c>
      <c r="B6" s="225" t="s">
        <v>139</v>
      </c>
      <c r="C6" s="225"/>
      <c r="D6" s="225"/>
      <c r="E6" s="225"/>
      <c r="F6" s="225"/>
      <c r="G6" s="225"/>
      <c r="H6" s="225"/>
      <c r="I6" s="225"/>
    </row>
    <row r="7" spans="1:9" ht="15.75">
      <c r="A7" s="48">
        <v>4</v>
      </c>
      <c r="B7" s="225" t="s">
        <v>140</v>
      </c>
      <c r="C7" s="225"/>
      <c r="D7" s="225"/>
      <c r="E7" s="225"/>
      <c r="F7" s="225"/>
      <c r="G7" s="225"/>
      <c r="H7" s="225"/>
      <c r="I7" s="225"/>
    </row>
    <row r="8" spans="1:9" ht="15.75">
      <c r="A8" s="48">
        <v>5</v>
      </c>
      <c r="B8" s="225" t="s">
        <v>141</v>
      </c>
      <c r="C8" s="225"/>
      <c r="D8" s="225"/>
      <c r="E8" s="225"/>
      <c r="F8" s="225"/>
      <c r="G8" s="225"/>
      <c r="H8" s="225"/>
      <c r="I8" s="225"/>
    </row>
    <row r="9" spans="1:9" ht="15.75">
      <c r="A9" s="48">
        <v>6</v>
      </c>
      <c r="B9" s="226" t="s">
        <v>142</v>
      </c>
      <c r="C9" s="226"/>
      <c r="D9" s="226"/>
      <c r="E9" s="226"/>
      <c r="F9" s="226"/>
      <c r="G9" s="226"/>
      <c r="H9" s="226"/>
      <c r="I9" s="226"/>
    </row>
    <row r="10" spans="1:9" ht="15.75">
      <c r="A10" s="48">
        <v>7</v>
      </c>
      <c r="B10" s="226" t="s">
        <v>217</v>
      </c>
      <c r="C10" s="226"/>
      <c r="D10" s="226"/>
      <c r="E10" s="226"/>
      <c r="F10" s="226"/>
      <c r="G10" s="226"/>
      <c r="H10" s="226"/>
      <c r="I10" s="226"/>
    </row>
    <row r="11" spans="1:9" ht="15.75">
      <c r="A11" s="48">
        <v>8</v>
      </c>
      <c r="B11" s="225" t="s">
        <v>143</v>
      </c>
      <c r="C11" s="225"/>
      <c r="D11" s="225"/>
      <c r="E11" s="225"/>
      <c r="F11" s="225"/>
      <c r="G11" s="225"/>
      <c r="H11" s="225"/>
      <c r="I11" s="225"/>
    </row>
    <row r="12" spans="1:9" ht="19.5" customHeight="1">
      <c r="A12" s="49"/>
      <c r="B12" s="228" t="s">
        <v>144</v>
      </c>
      <c r="C12" s="228"/>
      <c r="D12" s="228"/>
      <c r="E12" s="228"/>
      <c r="F12" s="228"/>
      <c r="G12" s="228"/>
      <c r="H12" s="228"/>
      <c r="I12" s="228"/>
    </row>
    <row r="13" spans="1:9" ht="15.75">
      <c r="A13" s="48">
        <v>1</v>
      </c>
      <c r="B13" s="225" t="s">
        <v>145</v>
      </c>
      <c r="C13" s="225"/>
      <c r="D13" s="225"/>
      <c r="E13" s="225"/>
      <c r="F13" s="225"/>
      <c r="G13" s="225"/>
      <c r="H13" s="225"/>
      <c r="I13" s="225"/>
    </row>
    <row r="14" spans="1:9" ht="22.5" customHeight="1">
      <c r="A14" s="48"/>
      <c r="B14" s="228" t="s">
        <v>146</v>
      </c>
      <c r="C14" s="228"/>
      <c r="D14" s="228"/>
      <c r="E14" s="228"/>
      <c r="F14" s="228"/>
      <c r="G14" s="228"/>
      <c r="H14" s="228"/>
      <c r="I14" s="228"/>
    </row>
    <row r="15" spans="1:9" ht="15.75">
      <c r="A15" s="48">
        <v>1</v>
      </c>
      <c r="B15" s="225" t="s">
        <v>147</v>
      </c>
      <c r="C15" s="225"/>
      <c r="D15" s="225"/>
      <c r="E15" s="225"/>
      <c r="F15" s="225"/>
      <c r="G15" s="225"/>
      <c r="H15" s="225"/>
      <c r="I15" s="225"/>
    </row>
    <row r="16" spans="1:9" ht="18.75" customHeight="1">
      <c r="A16" s="48"/>
      <c r="B16" s="228" t="s">
        <v>148</v>
      </c>
      <c r="C16" s="228"/>
      <c r="D16" s="228"/>
      <c r="E16" s="228"/>
      <c r="F16" s="228"/>
      <c r="G16" s="228"/>
      <c r="H16" s="228"/>
      <c r="I16" s="228"/>
    </row>
    <row r="17" spans="1:9" ht="15.75">
      <c r="A17" s="48">
        <v>1</v>
      </c>
      <c r="B17" s="225" t="s">
        <v>149</v>
      </c>
      <c r="C17" s="225"/>
      <c r="D17" s="225"/>
      <c r="E17" s="225"/>
      <c r="F17" s="225"/>
      <c r="G17" s="225"/>
      <c r="H17" s="225"/>
      <c r="I17" s="225"/>
    </row>
    <row r="18" spans="1:9" ht="15.75">
      <c r="A18" s="48">
        <v>2</v>
      </c>
      <c r="B18" s="225" t="s">
        <v>150</v>
      </c>
      <c r="C18" s="225"/>
      <c r="D18" s="225"/>
      <c r="E18" s="225"/>
      <c r="F18" s="225"/>
      <c r="G18" s="225"/>
      <c r="H18" s="225"/>
      <c r="I18" s="225"/>
    </row>
    <row r="19" spans="1:9" ht="15.75">
      <c r="A19" s="48">
        <v>3</v>
      </c>
      <c r="B19" s="225" t="s">
        <v>151</v>
      </c>
      <c r="C19" s="225"/>
      <c r="D19" s="225"/>
      <c r="E19" s="225"/>
      <c r="F19" s="225"/>
      <c r="G19" s="225"/>
      <c r="H19" s="225"/>
      <c r="I19" s="225"/>
    </row>
    <row r="20" spans="1:9" ht="15.75">
      <c r="A20" s="48">
        <v>4</v>
      </c>
      <c r="B20" s="225" t="s">
        <v>152</v>
      </c>
      <c r="C20" s="225"/>
      <c r="D20" s="225"/>
      <c r="E20" s="225"/>
      <c r="F20" s="225"/>
      <c r="G20" s="225"/>
      <c r="H20" s="225"/>
      <c r="I20" s="225"/>
    </row>
  </sheetData>
  <sheetProtection selectLockedCells="1" selectUnlockedCells="1"/>
  <mergeCells count="19">
    <mergeCell ref="B20:I20"/>
    <mergeCell ref="B16:I16"/>
    <mergeCell ref="B17:I17"/>
    <mergeCell ref="B18:I18"/>
    <mergeCell ref="B19:I19"/>
    <mergeCell ref="B11:I11"/>
    <mergeCell ref="B12:I12"/>
    <mergeCell ref="B13:I13"/>
    <mergeCell ref="B14:I14"/>
    <mergeCell ref="B15:I15"/>
    <mergeCell ref="B8:I8"/>
    <mergeCell ref="B9:I9"/>
    <mergeCell ref="B10:I10"/>
    <mergeCell ref="B6:I6"/>
    <mergeCell ref="B7:I7"/>
    <mergeCell ref="A1:I2"/>
    <mergeCell ref="B3:I3"/>
    <mergeCell ref="B4:I4"/>
    <mergeCell ref="B5:I5"/>
  </mergeCells>
  <printOptions/>
  <pageMargins left="0.7083333333333334" right="0.7083333333333334" top="0.7479166666666667" bottom="0.1576388888888888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ГАПОУ ЛМХПК</cp:lastModifiedBy>
  <cp:lastPrinted>2024-01-16T12:10:36Z</cp:lastPrinted>
  <dcterms:created xsi:type="dcterms:W3CDTF">2021-03-25T14:19:51Z</dcterms:created>
  <dcterms:modified xsi:type="dcterms:W3CDTF">2024-02-07T06:58:58Z</dcterms:modified>
  <cp:category/>
  <cp:version/>
  <cp:contentType/>
  <cp:contentStatus/>
</cp:coreProperties>
</file>