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1"/>
  </bookViews>
  <sheets>
    <sheet name="бюджет времени" sheetId="1" r:id="rId1"/>
    <sheet name="План учебного процесса" sheetId="2" r:id="rId2"/>
    <sheet name="перечень кабинетов" sheetId="3" r:id="rId3"/>
  </sheets>
  <definedNames/>
  <calcPr fullCalcOnLoad="1"/>
</workbook>
</file>

<file path=xl/sharedStrings.xml><?xml version="1.0" encoding="utf-8"?>
<sst xmlns="http://schemas.openxmlformats.org/spreadsheetml/2006/main" count="297" uniqueCount="228">
  <si>
    <t>1. Бюджет времени (в неделях)</t>
  </si>
  <si>
    <t>Курсы</t>
  </si>
  <si>
    <t xml:space="preserve">Обучение по дисциплинам и междисциплинарным курсам </t>
  </si>
  <si>
    <t xml:space="preserve">Учебная практика </t>
  </si>
  <si>
    <t xml:space="preserve">Производственная практика </t>
  </si>
  <si>
    <t>Промежуточная аттестация</t>
  </si>
  <si>
    <t xml:space="preserve">Государственная итоговая аттестация </t>
  </si>
  <si>
    <t>Каникулы</t>
  </si>
  <si>
    <t>Всего</t>
  </si>
  <si>
    <t>по профилю специальности</t>
  </si>
  <si>
    <t>преддипломная</t>
  </si>
  <si>
    <t>I курс</t>
  </si>
  <si>
    <t>II курс</t>
  </si>
  <si>
    <t>III курс</t>
  </si>
  <si>
    <t>IV курс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</si>
  <si>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</si>
  <si>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</si>
  <si>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</si>
  <si>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>Учебная нагрузка обучающихся (час.)</t>
  </si>
  <si>
    <t>Распределение обязательной (аудиторной)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</si>
  <si>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</si>
  <si>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</si>
  <si>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</si>
  <si>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</si>
  <si>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</si>
  <si>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лабораторных и практических занятий</t>
  </si>
  <si>
    <t>курсовых работ (проектов)</t>
  </si>
  <si>
    <t>О.00</t>
  </si>
  <si>
    <t>Общеобразовательный цикл</t>
  </si>
  <si>
    <t>Иностранный язык</t>
  </si>
  <si>
    <t>ДЗ</t>
  </si>
  <si>
    <t>Математика</t>
  </si>
  <si>
    <t>Э</t>
  </si>
  <si>
    <t>Естествознание</t>
  </si>
  <si>
    <t>Физическая культура</t>
  </si>
  <si>
    <t>Основы безопасности жизнедеятельности</t>
  </si>
  <si>
    <t>История</t>
  </si>
  <si>
    <t>Обществознание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</si>
  <si>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</si>
  <si>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</si>
  <si>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</si>
  <si>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</si>
  <si>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</si>
  <si>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Психология общения</t>
  </si>
  <si>
    <t>ОГСЭ.03</t>
  </si>
  <si>
    <t>ОГСЭ.04</t>
  </si>
  <si>
    <t>ОГСЭ.05</t>
  </si>
  <si>
    <t>З,З,З,З,З,З</t>
  </si>
  <si>
    <t>Основы обучения татарскому языку детей дошкольного возраста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</si>
  <si>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</si>
  <si>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</si>
  <si>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</si>
  <si>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</si>
  <si>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</si>
  <si>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</si>
  <si>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</si>
  <si>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</si>
  <si>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</si>
  <si>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Педагогика</t>
  </si>
  <si>
    <t>ОП.02</t>
  </si>
  <si>
    <t>Психология</t>
  </si>
  <si>
    <t>ОП.03</t>
  </si>
  <si>
    <t>Возрастная анатомия, физиология и гигиена</t>
  </si>
  <si>
    <t>ОП.04</t>
  </si>
  <si>
    <t>Правовое обеспечение профессиональной деятельности</t>
  </si>
  <si>
    <t>ОП.05</t>
  </si>
  <si>
    <t>Теоретические основы дошкольного образования</t>
  </si>
  <si>
    <t>ОП.06</t>
  </si>
  <si>
    <t>Безопасность жизнедеятельности</t>
  </si>
  <si>
    <t>ОП.07</t>
  </si>
  <si>
    <t>Менеджмент</t>
  </si>
  <si>
    <t>ОП.08</t>
  </si>
  <si>
    <t>ОП.09</t>
  </si>
  <si>
    <t>Ритмика</t>
  </si>
  <si>
    <t>ОП.10</t>
  </si>
  <si>
    <t>Основы специальной педагогики и специальной психологии</t>
  </si>
  <si>
    <t>ОП.11</t>
  </si>
  <si>
    <t>Музыка</t>
  </si>
  <si>
    <t>Основы учебно-исследовательской деятельности</t>
  </si>
  <si>
    <t>ПМ.00</t>
  </si>
  <si>
    <t>Профессиональные модули</t>
  </si>
  <si>
    <t>ПМ.01</t>
  </si>
  <si>
    <t>0/3/1</t>
  </si>
  <si>
    <t>МДК.01.01</t>
  </si>
  <si>
    <t>Медико-биологические и социальные основы здоровья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</si>
  <si>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</si>
  <si>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</si>
  <si>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</si>
  <si>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</si>
  <si>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УП.01</t>
  </si>
  <si>
    <t>ПМ.02</t>
  </si>
  <si>
    <t>Организация различных видов деятельности и общения детей</t>
  </si>
  <si>
    <t>МДК.02.01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</si>
  <si>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</si>
  <si>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</si>
  <si>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</si>
  <si>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</si>
  <si>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</si>
  <si>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</si>
  <si>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</si>
  <si>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Теория и методика музыкального воспитания с практикумом</t>
  </si>
  <si>
    <t>МДК.02.06</t>
  </si>
  <si>
    <t>Психолого-педагогические основы организации общения детей дошкольного возраста</t>
  </si>
  <si>
    <t>УП.02</t>
  </si>
  <si>
    <t>ПП.02</t>
  </si>
  <si>
    <t>ПМ.03</t>
  </si>
  <si>
    <t>Организация занятий по основным общеобразовательным программам дошкольного образования</t>
  </si>
  <si>
    <t>МДК.03.01</t>
  </si>
  <si>
    <t>Теоретические основы организации обучения в разных возрастных группах</t>
  </si>
  <si>
    <t>МДК.03.02</t>
  </si>
  <si>
    <t xml:space="preserve">Теория и методика развития речи у детей 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</si>
  <si>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</si>
  <si>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</si>
  <si>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</si>
  <si>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</si>
  <si>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УП.03</t>
  </si>
  <si>
    <t>ПП.03</t>
  </si>
  <si>
    <t>ПМ.04</t>
  </si>
  <si>
    <t>0/1/1</t>
  </si>
  <si>
    <t>МДК.04.01</t>
  </si>
  <si>
    <t>УП.04</t>
  </si>
  <si>
    <t>ПП.04</t>
  </si>
  <si>
    <t>ПМ.05</t>
  </si>
  <si>
    <t>Методическое обеспечение образовательного процесса</t>
  </si>
  <si>
    <t>МДК.05.01</t>
  </si>
  <si>
    <t>Теоретические и прикладные аспекты методической работы воспитателя детей дошкольного возраста</t>
  </si>
  <si>
    <t>УП.05</t>
  </si>
  <si>
    <t>ПП.05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</si>
  <si>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</si>
  <si>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</si>
  <si>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</si>
  <si>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</si>
  <si>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</si>
  <si>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</si>
  <si>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производст. практики</t>
  </si>
  <si>
    <t>преддиплом. практики</t>
  </si>
  <si>
    <t>экзаменов</t>
  </si>
  <si>
    <t>дифф.зачетов</t>
  </si>
  <si>
    <t>зачетов</t>
  </si>
  <si>
    <t>3. Перечень кабинетов, лабораторий, мастерских и других помещений</t>
  </si>
  <si>
    <t>Кабинеты:</t>
  </si>
  <si>
    <t>иностранного языка</t>
  </si>
  <si>
    <t>педагогики и психологии</t>
  </si>
  <si>
    <t>физиологии, анатомии и гигиены</t>
  </si>
  <si>
    <t>теории и методики физического воспитания</t>
  </si>
  <si>
    <t>теоретических и методических основ дошкольного образования</t>
  </si>
  <si>
    <t>изобразительной деятельности и методики развития детского изобразительного творчества</t>
  </si>
  <si>
    <t>музыки и методики музыкального воспитания</t>
  </si>
  <si>
    <t>безопасности жизнедеятельности.</t>
  </si>
  <si>
    <t>Лаборатории:</t>
  </si>
  <si>
    <t>информатики и информационно-коммуникационных технологий</t>
  </si>
  <si>
    <t>медико-социальных основ здоровья</t>
  </si>
  <si>
    <t>Спортивный комплекс:</t>
  </si>
  <si>
    <t>спортивный зал</t>
  </si>
  <si>
    <t>Залы:</t>
  </si>
  <si>
    <t>библиотека, читальный зал с выходом в сеть Интернет</t>
  </si>
  <si>
    <t>актовый зал</t>
  </si>
  <si>
    <t>ОГСЭ.06</t>
  </si>
  <si>
    <t>ОГСЭ.07</t>
  </si>
  <si>
    <r>
      <t xml:space="preserve">Консультации </t>
    </r>
    <r>
      <rPr>
        <sz val="9"/>
        <color indexed="8"/>
        <rFont val="Times New Roman"/>
        <family val="1"/>
      </rPr>
      <t xml:space="preserve">из расчета по 4 часа на одного обучающегося в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</si>
  <si>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З,З</t>
  </si>
  <si>
    <t>Взаимодействие с родителями (лицами, их заменяющими) и сотрудниками образовательной 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</si>
  <si>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 организации</t>
  </si>
  <si>
    <t>ОГСЭ.08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</si>
  <si>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</si>
  <si>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</si>
  <si>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</si>
  <si>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</si>
  <si>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</si>
  <si>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</si>
  <si>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</si>
  <si>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</si>
  <si>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 xml:space="preserve"> Русский язык</t>
  </si>
  <si>
    <t>ОУД.09</t>
  </si>
  <si>
    <t>Литература</t>
  </si>
  <si>
    <t>ОУД.10</t>
  </si>
  <si>
    <t>ОУД.11</t>
  </si>
  <si>
    <t>Культура общения</t>
  </si>
  <si>
    <t>Основы педагогического мастерства</t>
  </si>
  <si>
    <r>
      <t xml:space="preserve">Государственная  итоговая  аттестация                                                                                                                                                                                                                                                                      1. Программа углубленной подготовки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1.1. Выпускная квалификационная работа (дипломный проект, дипломная работа)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дипломного проекта (работы) с 18 мая по 14 июня (всего 4 нед.)                                                                                                                                              Защита дипломного проекта (работы) с 15 июня по 28 июня (всего 2 нед.) </t>
    </r>
  </si>
  <si>
    <t>Теоретические и методические основы организации игровой деятельности детей раннего и дошкольного возраста</t>
  </si>
  <si>
    <t>ОУД.12</t>
  </si>
  <si>
    <t>Астрономия</t>
  </si>
  <si>
    <t>Информатика и информационно-коммуникационные технологии  в профессиональной деятельности</t>
  </si>
  <si>
    <t>Организация мероприятий, направленных на укрепление здоровья ребенка и его физического развития</t>
  </si>
  <si>
    <t>Татарская детская литература</t>
  </si>
  <si>
    <t>Учебная практика наблюдений за организацией различных видов деятельности и общения детей</t>
  </si>
  <si>
    <t>Учебная практика наблюдений за организацией занятий по основным общеобразовательным программам дошкольного образования</t>
  </si>
  <si>
    <t>Учебная практика наблюдений за взаимодействием воспитателя с родителями (лицами, их заменяющими) и сотрудниками дошкольной образовательной организации</t>
  </si>
  <si>
    <t>Учебная практика по методическому обеспечению образовательного процесса</t>
  </si>
  <si>
    <t xml:space="preserve">Производственная практика по методической работе воспитателя детей дошкольного возраста </t>
  </si>
  <si>
    <t xml:space="preserve">Производственная практика по взаимодействию с родителями (лицами, их заменяющими) и сотрудниками дошкольной образовательной организации </t>
  </si>
  <si>
    <t>Производственная практика по организации  занятий по основным общеобразовательным программам дошкольного образования</t>
  </si>
  <si>
    <t>Производственная практика по организации различных видов деятельности и общения детей</t>
  </si>
  <si>
    <t>ПП.01.01</t>
  </si>
  <si>
    <t>ПП.01.02</t>
  </si>
  <si>
    <t>З</t>
  </si>
  <si>
    <t>Родная литература</t>
  </si>
  <si>
    <t>Язык и культура Татарстана</t>
  </si>
  <si>
    <t>0/6/7</t>
  </si>
  <si>
    <t xml:space="preserve">История искусств </t>
  </si>
  <si>
    <t>0/5/6</t>
  </si>
  <si>
    <t>0/6/3</t>
  </si>
  <si>
    <t>0/5/2</t>
  </si>
  <si>
    <t>1/5/1</t>
  </si>
  <si>
    <t>1/22/8</t>
  </si>
  <si>
    <t>1/27/14</t>
  </si>
  <si>
    <t>0/3/4</t>
  </si>
  <si>
    <t>1/37/26</t>
  </si>
  <si>
    <t>гуманитарных и социально-экономических дисциплин</t>
  </si>
  <si>
    <t>Учебная практика наблюдений за организацией мероприятий, направленных на укрепление здоровья ребенка и его физического развития</t>
  </si>
  <si>
    <t>Производственная практика по организации мероприятий, направленных на укрепление здоровья ребенка и его физического развития</t>
  </si>
  <si>
    <t>Производственная практика по организации мероприятий, направленных на укрепление здоровья ребенка и его физического развития в летний период</t>
  </si>
  <si>
    <t>2. План учебного процесса 44.02.01 Дошкольное образование 2022-2026 кл.рук. Кузнецова Н.Г., Ганеева Е.С.</t>
  </si>
  <si>
    <t>Дополнительные учебные дисциплины (по выбору)</t>
  </si>
  <si>
    <t>Информатика</t>
  </si>
  <si>
    <t>УДп.13.1</t>
  </si>
  <si>
    <t>УДп.13.2</t>
  </si>
  <si>
    <t>УДп.13.3</t>
  </si>
  <si>
    <t>в т.ч. в форме практической подготовки</t>
  </si>
  <si>
    <r>
      <t xml:space="preserve">1 сем. 17 нед.  </t>
    </r>
    <r>
      <rPr>
        <sz val="8"/>
        <color indexed="10"/>
        <rFont val="Times New Roman"/>
        <family val="1"/>
      </rPr>
      <t>17</t>
    </r>
  </si>
  <si>
    <r>
      <t xml:space="preserve">2 сем. 22 нед.  </t>
    </r>
    <r>
      <rPr>
        <sz val="8"/>
        <color indexed="10"/>
        <rFont val="Times New Roman"/>
        <family val="1"/>
      </rPr>
      <t>22</t>
    </r>
  </si>
  <si>
    <r>
      <t xml:space="preserve">3 сем. 17 нед  </t>
    </r>
    <r>
      <rPr>
        <sz val="8"/>
        <color indexed="10"/>
        <rFont val="Times New Roman"/>
        <family val="1"/>
      </rPr>
      <t>17</t>
    </r>
  </si>
  <si>
    <r>
      <t xml:space="preserve">4 сем. 24 нед  </t>
    </r>
    <r>
      <rPr>
        <sz val="8"/>
        <color indexed="10"/>
        <rFont val="Times New Roman"/>
        <family val="1"/>
      </rPr>
      <t>19</t>
    </r>
  </si>
  <si>
    <r>
      <t xml:space="preserve">5 сем. 16 нед.   </t>
    </r>
    <r>
      <rPr>
        <sz val="8"/>
        <color indexed="10"/>
        <rFont val="Times New Roman"/>
        <family val="1"/>
      </rPr>
      <t>16</t>
    </r>
  </si>
  <si>
    <r>
      <t xml:space="preserve">6 сем. 23 нед.   </t>
    </r>
    <r>
      <rPr>
        <sz val="8"/>
        <color indexed="10"/>
        <rFont val="Times New Roman"/>
        <family val="1"/>
      </rPr>
      <t>23</t>
    </r>
  </si>
  <si>
    <r>
      <t xml:space="preserve">7 сем. 16 нед.   </t>
    </r>
    <r>
      <rPr>
        <sz val="8"/>
        <color indexed="10"/>
        <rFont val="Times New Roman"/>
        <family val="1"/>
      </rPr>
      <t>16</t>
    </r>
  </si>
  <si>
    <r>
      <t xml:space="preserve">8 сем. 13 нед.   </t>
    </r>
    <r>
      <rPr>
        <sz val="8"/>
        <color indexed="10"/>
        <rFont val="Times New Roman"/>
        <family val="1"/>
      </rPr>
      <t>13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</si>
</sst>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0" fontId="8" fillId="34" borderId="13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0" borderId="13" xfId="0" applyFont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3" fillId="0" borderId="0" xfId="0" applyFont="1" applyAlignment="1">
      <alignment/>
    </xf>
    <xf numFmtId="0" fontId="15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16" fillId="0" borderId="13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9" fillId="34" borderId="10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49" fontId="9" fillId="35" borderId="10" xfId="58" applyNumberFormat="1" applyFont="1" applyFill="1" applyBorder="1" applyAlignment="1" applyProtection="1">
      <alignment horizontal="center" wrapText="1"/>
      <protection/>
    </xf>
    <xf numFmtId="49" fontId="9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right" vertical="center"/>
    </xf>
    <xf numFmtId="49" fontId="9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right" vertical="center"/>
    </xf>
    <xf numFmtId="49" fontId="9" fillId="37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 wrapText="1"/>
    </xf>
    <xf numFmtId="49" fontId="8" fillId="38" borderId="10" xfId="0" applyNumberFormat="1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right" vertical="center"/>
    </xf>
    <xf numFmtId="0" fontId="8" fillId="37" borderId="13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horizontal="right" vertical="center"/>
    </xf>
    <xf numFmtId="0" fontId="8" fillId="36" borderId="13" xfId="0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right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wrapText="1"/>
    </xf>
    <xf numFmtId="49" fontId="8" fillId="36" borderId="10" xfId="0" applyNumberFormat="1" applyFont="1" applyFill="1" applyBorder="1" applyAlignment="1">
      <alignment horizontal="center"/>
    </xf>
    <xf numFmtId="0" fontId="9" fillId="36" borderId="13" xfId="0" applyFont="1" applyFill="1" applyBorder="1" applyAlignment="1">
      <alignment horizontal="right" vertical="center"/>
    </xf>
    <xf numFmtId="0" fontId="8" fillId="37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right" vertical="center"/>
    </xf>
    <xf numFmtId="0" fontId="8" fillId="39" borderId="13" xfId="0" applyFont="1" applyFill="1" applyBorder="1" applyAlignment="1">
      <alignment horizontal="right" vertical="center"/>
    </xf>
    <xf numFmtId="0" fontId="8" fillId="40" borderId="10" xfId="0" applyFont="1" applyFill="1" applyBorder="1" applyAlignment="1">
      <alignment horizontal="right" vertical="center"/>
    </xf>
    <xf numFmtId="0" fontId="9" fillId="39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horizontal="right" vertical="center"/>
    </xf>
    <xf numFmtId="0" fontId="9" fillId="39" borderId="10" xfId="0" applyFont="1" applyFill="1" applyBorder="1" applyAlignment="1">
      <alignment/>
    </xf>
    <xf numFmtId="0" fontId="9" fillId="39" borderId="13" xfId="0" applyFont="1" applyFill="1" applyBorder="1" applyAlignment="1">
      <alignment/>
    </xf>
    <xf numFmtId="0" fontId="10" fillId="41" borderId="10" xfId="0" applyFont="1" applyFill="1" applyBorder="1" applyAlignment="1">
      <alignment horizontal="right" vertical="center"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vertical="center"/>
    </xf>
    <xf numFmtId="0" fontId="8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8" fillId="39" borderId="11" xfId="0" applyFont="1" applyFill="1" applyBorder="1" applyAlignment="1">
      <alignment vertical="center"/>
    </xf>
    <xf numFmtId="0" fontId="8" fillId="39" borderId="10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vertical="center"/>
    </xf>
    <xf numFmtId="49" fontId="9" fillId="39" borderId="10" xfId="0" applyNumberFormat="1" applyFont="1" applyFill="1" applyBorder="1" applyAlignment="1">
      <alignment horizontal="center" wrapText="1"/>
    </xf>
    <xf numFmtId="0" fontId="9" fillId="39" borderId="15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2.140625" style="0" customWidth="1"/>
    <col min="2" max="2" width="21.57421875" style="0" customWidth="1"/>
    <col min="4" max="4" width="15.421875" style="0" customWidth="1"/>
    <col min="5" max="5" width="15.28125" style="0" customWidth="1"/>
    <col min="6" max="6" width="15.00390625" style="0" customWidth="1"/>
    <col min="7" max="7" width="16.28125" style="0" customWidth="1"/>
  </cols>
  <sheetData>
    <row r="3" spans="1:9" ht="15">
      <c r="A3" s="124" t="s">
        <v>0</v>
      </c>
      <c r="B3" s="124"/>
      <c r="C3" s="124"/>
      <c r="D3" s="124"/>
      <c r="E3" s="124"/>
      <c r="F3" s="124"/>
      <c r="G3" s="124"/>
      <c r="H3" s="124"/>
      <c r="I3" s="124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4.25" hidden="1">
      <c r="A5" s="1"/>
      <c r="B5" s="1"/>
      <c r="C5" s="1"/>
      <c r="D5" s="1"/>
      <c r="E5" s="1"/>
      <c r="F5" s="1"/>
      <c r="G5" s="1"/>
      <c r="H5" s="1"/>
      <c r="I5" s="1"/>
    </row>
    <row r="6" spans="1:9" ht="14.25" hidden="1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125" t="s">
        <v>1</v>
      </c>
      <c r="B7" s="126" t="s">
        <v>2</v>
      </c>
      <c r="C7" s="126" t="s">
        <v>3</v>
      </c>
      <c r="D7" s="126" t="s">
        <v>4</v>
      </c>
      <c r="E7" s="126"/>
      <c r="F7" s="126" t="s">
        <v>5</v>
      </c>
      <c r="G7" s="126" t="s">
        <v>6</v>
      </c>
      <c r="H7" s="125" t="s">
        <v>7</v>
      </c>
      <c r="I7" s="125" t="s">
        <v>8</v>
      </c>
    </row>
    <row r="8" spans="1:9" ht="40.5" customHeight="1">
      <c r="A8" s="125"/>
      <c r="B8" s="126"/>
      <c r="C8" s="126"/>
      <c r="D8" s="3" t="s">
        <v>9</v>
      </c>
      <c r="E8" s="2" t="s">
        <v>10</v>
      </c>
      <c r="F8" s="126"/>
      <c r="G8" s="126"/>
      <c r="H8" s="125"/>
      <c r="I8" s="125"/>
    </row>
    <row r="9" spans="1:9" ht="14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14.25">
      <c r="A10" s="5" t="s">
        <v>11</v>
      </c>
      <c r="B10" s="5">
        <v>39</v>
      </c>
      <c r="C10" s="5">
        <v>0</v>
      </c>
      <c r="D10" s="5">
        <v>0</v>
      </c>
      <c r="E10" s="5">
        <v>0</v>
      </c>
      <c r="F10" s="5">
        <v>2</v>
      </c>
      <c r="G10" s="5">
        <v>0</v>
      </c>
      <c r="H10" s="5">
        <v>11</v>
      </c>
      <c r="I10" s="6">
        <v>52</v>
      </c>
    </row>
    <row r="11" spans="1:9" ht="14.25">
      <c r="A11" s="5" t="s">
        <v>12</v>
      </c>
      <c r="B11" s="5">
        <v>34</v>
      </c>
      <c r="C11" s="5">
        <v>2</v>
      </c>
      <c r="D11" s="5">
        <v>5</v>
      </c>
      <c r="E11" s="5">
        <v>0</v>
      </c>
      <c r="F11" s="5">
        <v>1</v>
      </c>
      <c r="G11" s="5">
        <v>0</v>
      </c>
      <c r="H11" s="5">
        <v>10</v>
      </c>
      <c r="I11" s="6">
        <v>52</v>
      </c>
    </row>
    <row r="12" spans="1:9" ht="14.25">
      <c r="A12" s="5" t="s">
        <v>13</v>
      </c>
      <c r="B12" s="5">
        <v>32</v>
      </c>
      <c r="C12" s="5">
        <v>1</v>
      </c>
      <c r="D12" s="5">
        <v>6</v>
      </c>
      <c r="E12" s="5">
        <v>0</v>
      </c>
      <c r="F12" s="5">
        <v>2</v>
      </c>
      <c r="G12" s="5">
        <v>0</v>
      </c>
      <c r="H12" s="5">
        <v>11</v>
      </c>
      <c r="I12" s="6">
        <v>52</v>
      </c>
    </row>
    <row r="13" spans="1:9" ht="14.25">
      <c r="A13" s="5" t="s">
        <v>14</v>
      </c>
      <c r="B13" s="5">
        <v>20</v>
      </c>
      <c r="C13" s="5">
        <v>1.5</v>
      </c>
      <c r="D13" s="5">
        <v>7.5</v>
      </c>
      <c r="E13" s="5">
        <v>4</v>
      </c>
      <c r="F13" s="5">
        <v>2</v>
      </c>
      <c r="G13" s="5">
        <v>6</v>
      </c>
      <c r="H13" s="5">
        <v>2</v>
      </c>
      <c r="I13" s="6">
        <v>43</v>
      </c>
    </row>
    <row r="14" spans="1:9" ht="14.25">
      <c r="A14" s="6" t="s">
        <v>8</v>
      </c>
      <c r="B14" s="6">
        <v>125</v>
      </c>
      <c r="C14" s="6">
        <v>4.5</v>
      </c>
      <c r="D14" s="6">
        <v>18.5</v>
      </c>
      <c r="E14" s="6">
        <v>4</v>
      </c>
      <c r="F14" s="6">
        <v>7</v>
      </c>
      <c r="G14" s="6">
        <v>6</v>
      </c>
      <c r="H14" s="6">
        <v>34</v>
      </c>
      <c r="I14" s="6">
        <v>199</v>
      </c>
    </row>
  </sheetData>
  <sheetProtection selectLockedCells="1" selectUnlockedCells="1"/>
  <mergeCells count="9">
    <mergeCell ref="A3:I3"/>
    <mergeCell ref="A7:A8"/>
    <mergeCell ref="B7:B8"/>
    <mergeCell ref="C7:C8"/>
    <mergeCell ref="D7:E7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="130" zoomScaleNormal="130" zoomScalePageLayoutView="0" workbookViewId="0" topLeftCell="C1">
      <selection activeCell="S7" sqref="S7"/>
    </sheetView>
  </sheetViews>
  <sheetFormatPr defaultColWidth="9.140625" defaultRowHeight="15"/>
  <cols>
    <col min="1" max="1" width="10.28125" style="0" customWidth="1"/>
    <col min="2" max="2" width="47.8515625" style="0" customWidth="1"/>
    <col min="4" max="4" width="6.00390625" style="0" customWidth="1"/>
    <col min="5" max="7" width="6.421875" style="0" customWidth="1"/>
    <col min="8" max="8" width="5.7109375" style="0" customWidth="1"/>
    <col min="9" max="9" width="5.8515625" style="0" customWidth="1"/>
    <col min="10" max="15" width="5.00390625" style="0" customWidth="1"/>
    <col min="16" max="16" width="5.421875" style="0" customWidth="1"/>
    <col min="17" max="17" width="5.00390625" style="0" customWidth="1"/>
  </cols>
  <sheetData>
    <row r="1" spans="1:17" ht="25.5" customHeight="1" thickBot="1">
      <c r="A1" s="145" t="s">
        <v>213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4" customHeight="1" thickBot="1">
      <c r="A2" s="146" t="s">
        <v>15</v>
      </c>
      <c r="B2" s="147" t="s">
        <v>16</v>
      </c>
      <c r="C2" s="148" t="s">
        <v>17</v>
      </c>
      <c r="D2" s="149" t="s">
        <v>18</v>
      </c>
      <c r="E2" s="149"/>
      <c r="F2" s="149"/>
      <c r="G2" s="149"/>
      <c r="H2" s="149"/>
      <c r="I2" s="149"/>
      <c r="J2" s="150" t="s">
        <v>19</v>
      </c>
      <c r="K2" s="150"/>
      <c r="L2" s="150"/>
      <c r="M2" s="150"/>
      <c r="N2" s="150"/>
      <c r="O2" s="150"/>
      <c r="P2" s="150"/>
      <c r="Q2" s="150"/>
    </row>
    <row r="3" spans="1:17" ht="22.5" customHeight="1" thickBot="1">
      <c r="A3" s="146"/>
      <c r="B3" s="147"/>
      <c r="C3" s="148"/>
      <c r="D3" s="151" t="s">
        <v>20</v>
      </c>
      <c r="E3" s="143" t="s">
        <v>21</v>
      </c>
      <c r="F3" s="152" t="s">
        <v>22</v>
      </c>
      <c r="G3" s="152"/>
      <c r="H3" s="152"/>
      <c r="I3" s="152"/>
      <c r="J3" s="140" t="s">
        <v>11</v>
      </c>
      <c r="K3" s="140"/>
      <c r="L3" s="140" t="s">
        <v>12</v>
      </c>
      <c r="M3" s="140"/>
      <c r="N3" s="140" t="s">
        <v>13</v>
      </c>
      <c r="O3" s="140"/>
      <c r="P3" s="141" t="s">
        <v>14</v>
      </c>
      <c r="Q3" s="141"/>
    </row>
    <row r="4" spans="1:17" ht="12" customHeight="1" thickBot="1">
      <c r="A4" s="146"/>
      <c r="B4" s="147"/>
      <c r="C4" s="148"/>
      <c r="D4" s="151"/>
      <c r="E4" s="143"/>
      <c r="F4" s="143" t="s">
        <v>23</v>
      </c>
      <c r="G4" s="137" t="s">
        <v>219</v>
      </c>
      <c r="H4" s="140" t="s">
        <v>24</v>
      </c>
      <c r="I4" s="140"/>
      <c r="J4" s="144" t="s">
        <v>220</v>
      </c>
      <c r="K4" s="144" t="s">
        <v>221</v>
      </c>
      <c r="L4" s="144" t="s">
        <v>222</v>
      </c>
      <c r="M4" s="136" t="s">
        <v>223</v>
      </c>
      <c r="N4" s="136" t="s">
        <v>224</v>
      </c>
      <c r="O4" s="136" t="s">
        <v>225</v>
      </c>
      <c r="P4" s="136" t="s">
        <v>226</v>
      </c>
      <c r="Q4" s="142" t="s">
        <v>227</v>
      </c>
    </row>
    <row r="5" spans="1:17" ht="96" customHeight="1">
      <c r="A5" s="146"/>
      <c r="B5" s="147"/>
      <c r="C5" s="148"/>
      <c r="D5" s="151"/>
      <c r="E5" s="143"/>
      <c r="F5" s="143"/>
      <c r="G5" s="138"/>
      <c r="H5" s="123" t="s">
        <v>25</v>
      </c>
      <c r="I5" s="123" t="s">
        <v>26</v>
      </c>
      <c r="J5" s="144"/>
      <c r="K5" s="144"/>
      <c r="L5" s="144"/>
      <c r="M5" s="136"/>
      <c r="N5" s="136"/>
      <c r="O5" s="136"/>
      <c r="P5" s="136"/>
      <c r="Q5" s="142"/>
    </row>
    <row r="6" spans="1:17" ht="13.5" customHeight="1">
      <c r="A6" s="7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/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0">
        <v>17</v>
      </c>
    </row>
    <row r="7" spans="1:17" ht="12.75" customHeight="1">
      <c r="A7" s="11" t="s">
        <v>27</v>
      </c>
      <c r="B7" s="12" t="s">
        <v>28</v>
      </c>
      <c r="C7" s="13" t="s">
        <v>199</v>
      </c>
      <c r="D7" s="14">
        <f>SUM(D8:D21)</f>
        <v>2106</v>
      </c>
      <c r="E7" s="14">
        <f aca="true" t="shared" si="0" ref="E7:Q7">SUM(E8:E21)</f>
        <v>702</v>
      </c>
      <c r="F7" s="14">
        <f t="shared" si="0"/>
        <v>1404</v>
      </c>
      <c r="G7" s="14">
        <f>SUM(G8:G19)</f>
        <v>198</v>
      </c>
      <c r="H7" s="14">
        <f t="shared" si="0"/>
        <v>559</v>
      </c>
      <c r="I7" s="14">
        <f t="shared" si="0"/>
        <v>0</v>
      </c>
      <c r="J7" s="14">
        <f t="shared" si="0"/>
        <v>544</v>
      </c>
      <c r="K7" s="14">
        <f t="shared" si="0"/>
        <v>704</v>
      </c>
      <c r="L7" s="14">
        <f t="shared" si="0"/>
        <v>68</v>
      </c>
      <c r="M7" s="14">
        <f t="shared" si="0"/>
        <v>88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</row>
    <row r="8" spans="1:17" ht="12.75" customHeight="1">
      <c r="A8" s="69" t="s">
        <v>164</v>
      </c>
      <c r="B8" s="70" t="s">
        <v>172</v>
      </c>
      <c r="C8" s="73" t="s">
        <v>32</v>
      </c>
      <c r="D8" s="72">
        <f>SUM(E8+F8)</f>
        <v>176</v>
      </c>
      <c r="E8" s="18">
        <v>59</v>
      </c>
      <c r="F8" s="18">
        <f>SUM(J8:Q8)</f>
        <v>117</v>
      </c>
      <c r="G8" s="18">
        <v>39</v>
      </c>
      <c r="H8" s="18">
        <v>117</v>
      </c>
      <c r="I8" s="53"/>
      <c r="J8" s="81">
        <v>51</v>
      </c>
      <c r="K8" s="75">
        <v>66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ht="12.75" customHeight="1">
      <c r="A9" s="69" t="s">
        <v>165</v>
      </c>
      <c r="B9" s="70" t="s">
        <v>174</v>
      </c>
      <c r="C9" s="74" t="s">
        <v>32</v>
      </c>
      <c r="D9" s="72">
        <f aca="true" t="shared" si="1" ref="D9:D21">SUM(E9+F9)</f>
        <v>293</v>
      </c>
      <c r="E9" s="18">
        <v>98</v>
      </c>
      <c r="F9" s="18">
        <f aca="true" t="shared" si="2" ref="F9:F21">SUM(J9:Q9)</f>
        <v>195</v>
      </c>
      <c r="G9" s="18">
        <v>55</v>
      </c>
      <c r="H9" s="18">
        <v>0</v>
      </c>
      <c r="I9" s="53"/>
      <c r="J9" s="81">
        <v>51</v>
      </c>
      <c r="K9" s="81">
        <v>66</v>
      </c>
      <c r="L9" s="81">
        <v>34</v>
      </c>
      <c r="M9" s="75">
        <v>44</v>
      </c>
      <c r="N9" s="18">
        <v>0</v>
      </c>
      <c r="O9" s="18">
        <v>0</v>
      </c>
      <c r="P9" s="18">
        <v>0</v>
      </c>
      <c r="Q9" s="18">
        <v>0</v>
      </c>
    </row>
    <row r="10" spans="1:17" ht="12.75" customHeight="1">
      <c r="A10" s="69" t="s">
        <v>166</v>
      </c>
      <c r="B10" s="71" t="s">
        <v>29</v>
      </c>
      <c r="C10" s="74" t="s">
        <v>32</v>
      </c>
      <c r="D10" s="72">
        <f t="shared" si="1"/>
        <v>175</v>
      </c>
      <c r="E10" s="18">
        <v>58</v>
      </c>
      <c r="F10" s="18">
        <f t="shared" si="2"/>
        <v>117</v>
      </c>
      <c r="G10" s="18">
        <v>39</v>
      </c>
      <c r="H10" s="18">
        <v>117</v>
      </c>
      <c r="I10" s="53"/>
      <c r="J10" s="81">
        <v>51</v>
      </c>
      <c r="K10" s="75">
        <v>66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</row>
    <row r="11" spans="1:17" ht="12.75" customHeight="1">
      <c r="A11" s="69" t="s">
        <v>167</v>
      </c>
      <c r="B11" s="71" t="s">
        <v>31</v>
      </c>
      <c r="C11" s="74" t="s">
        <v>32</v>
      </c>
      <c r="D11" s="72">
        <f t="shared" si="1"/>
        <v>234</v>
      </c>
      <c r="E11" s="18">
        <v>78</v>
      </c>
      <c r="F11" s="18">
        <f t="shared" si="2"/>
        <v>156</v>
      </c>
      <c r="G11" s="18">
        <v>13</v>
      </c>
      <c r="H11" s="18">
        <v>39</v>
      </c>
      <c r="I11" s="53"/>
      <c r="J11" s="81">
        <v>68</v>
      </c>
      <c r="K11" s="75">
        <v>88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ht="12.75" customHeight="1">
      <c r="A12" s="69" t="s">
        <v>168</v>
      </c>
      <c r="B12" s="70" t="s">
        <v>36</v>
      </c>
      <c r="C12" s="74" t="s">
        <v>32</v>
      </c>
      <c r="D12" s="72">
        <f t="shared" si="1"/>
        <v>234</v>
      </c>
      <c r="E12" s="18">
        <v>78</v>
      </c>
      <c r="F12" s="18">
        <f t="shared" si="2"/>
        <v>156</v>
      </c>
      <c r="G12" s="18">
        <v>0</v>
      </c>
      <c r="H12" s="18">
        <v>0</v>
      </c>
      <c r="I12" s="53"/>
      <c r="J12" s="81">
        <v>34</v>
      </c>
      <c r="K12" s="81">
        <v>44</v>
      </c>
      <c r="L12" s="81">
        <v>34</v>
      </c>
      <c r="M12" s="75">
        <v>44</v>
      </c>
      <c r="N12" s="18">
        <v>0</v>
      </c>
      <c r="O12" s="18">
        <v>0</v>
      </c>
      <c r="P12" s="18">
        <v>0</v>
      </c>
      <c r="Q12" s="18">
        <v>0</v>
      </c>
    </row>
    <row r="13" spans="1:17" ht="12.75" customHeight="1">
      <c r="A13" s="69" t="s">
        <v>169</v>
      </c>
      <c r="B13" s="70" t="s">
        <v>34</v>
      </c>
      <c r="C13" s="79" t="s">
        <v>160</v>
      </c>
      <c r="D13" s="72">
        <f t="shared" si="1"/>
        <v>175</v>
      </c>
      <c r="E13" s="18">
        <v>58</v>
      </c>
      <c r="F13" s="18">
        <f t="shared" si="2"/>
        <v>117</v>
      </c>
      <c r="G13" s="18">
        <v>0</v>
      </c>
      <c r="H13" s="18">
        <v>117</v>
      </c>
      <c r="I13" s="53"/>
      <c r="J13" s="80">
        <v>51</v>
      </c>
      <c r="K13" s="80">
        <v>66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7" ht="12.75" customHeight="1">
      <c r="A14" s="69" t="s">
        <v>170</v>
      </c>
      <c r="B14" s="70" t="s">
        <v>35</v>
      </c>
      <c r="C14" s="76" t="s">
        <v>30</v>
      </c>
      <c r="D14" s="72">
        <f t="shared" si="1"/>
        <v>117</v>
      </c>
      <c r="E14" s="18">
        <v>39</v>
      </c>
      <c r="F14" s="18">
        <f t="shared" si="2"/>
        <v>78</v>
      </c>
      <c r="G14" s="18">
        <v>0</v>
      </c>
      <c r="H14" s="18">
        <v>0</v>
      </c>
      <c r="I14" s="53"/>
      <c r="J14" s="81">
        <v>34</v>
      </c>
      <c r="K14" s="78">
        <v>44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ht="12.75" customHeight="1">
      <c r="A15" s="69" t="s">
        <v>171</v>
      </c>
      <c r="B15" s="71" t="s">
        <v>182</v>
      </c>
      <c r="C15" s="76" t="s">
        <v>30</v>
      </c>
      <c r="D15" s="72">
        <f t="shared" si="1"/>
        <v>58</v>
      </c>
      <c r="E15" s="18">
        <v>19</v>
      </c>
      <c r="F15" s="18">
        <f t="shared" si="2"/>
        <v>39</v>
      </c>
      <c r="G15" s="18">
        <v>0</v>
      </c>
      <c r="H15" s="18">
        <v>0</v>
      </c>
      <c r="I15" s="53"/>
      <c r="J15" s="81">
        <v>17</v>
      </c>
      <c r="K15" s="78">
        <v>22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ht="12.75" customHeight="1">
      <c r="A16" s="69" t="s">
        <v>173</v>
      </c>
      <c r="B16" s="71" t="s">
        <v>215</v>
      </c>
      <c r="C16" s="76" t="s">
        <v>30</v>
      </c>
      <c r="D16" s="72">
        <f t="shared" si="1"/>
        <v>91</v>
      </c>
      <c r="E16" s="18">
        <v>30</v>
      </c>
      <c r="F16" s="18">
        <f t="shared" si="2"/>
        <v>61</v>
      </c>
      <c r="G16" s="18">
        <v>26</v>
      </c>
      <c r="H16" s="18">
        <v>61</v>
      </c>
      <c r="I16" s="53"/>
      <c r="J16" s="81">
        <v>17</v>
      </c>
      <c r="K16" s="78">
        <v>44</v>
      </c>
      <c r="L16" s="107">
        <v>0</v>
      </c>
      <c r="M16" s="107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ht="12.75" customHeight="1">
      <c r="A17" s="69" t="s">
        <v>175</v>
      </c>
      <c r="B17" s="71" t="s">
        <v>37</v>
      </c>
      <c r="C17" s="74" t="s">
        <v>32</v>
      </c>
      <c r="D17" s="72">
        <f t="shared" si="1"/>
        <v>234</v>
      </c>
      <c r="E17" s="18">
        <v>78</v>
      </c>
      <c r="F17" s="18">
        <f t="shared" si="2"/>
        <v>156</v>
      </c>
      <c r="G17" s="18">
        <v>0</v>
      </c>
      <c r="H17" s="18">
        <v>0</v>
      </c>
      <c r="I17" s="53"/>
      <c r="J17" s="81">
        <v>68</v>
      </c>
      <c r="K17" s="75">
        <v>88</v>
      </c>
      <c r="L17" s="107">
        <v>0</v>
      </c>
      <c r="M17" s="107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12.75" customHeight="1">
      <c r="A18" s="69" t="s">
        <v>176</v>
      </c>
      <c r="B18" s="70" t="s">
        <v>33</v>
      </c>
      <c r="C18" s="76" t="s">
        <v>30</v>
      </c>
      <c r="D18" s="72">
        <f t="shared" si="1"/>
        <v>201</v>
      </c>
      <c r="E18" s="18">
        <v>67</v>
      </c>
      <c r="F18" s="18">
        <f t="shared" si="2"/>
        <v>134</v>
      </c>
      <c r="G18" s="18">
        <v>26</v>
      </c>
      <c r="H18" s="18">
        <v>108</v>
      </c>
      <c r="I18" s="53"/>
      <c r="J18" s="81">
        <v>68</v>
      </c>
      <c r="K18" s="78">
        <v>66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</row>
    <row r="19" spans="1:17" ht="12.75" customHeight="1">
      <c r="A19" s="69" t="s">
        <v>181</v>
      </c>
      <c r="B19" s="71" t="s">
        <v>197</v>
      </c>
      <c r="C19" s="77" t="s">
        <v>30</v>
      </c>
      <c r="D19" s="72">
        <f t="shared" si="1"/>
        <v>59</v>
      </c>
      <c r="E19" s="18">
        <v>20</v>
      </c>
      <c r="F19" s="18">
        <f t="shared" si="2"/>
        <v>39</v>
      </c>
      <c r="G19" s="18">
        <v>0</v>
      </c>
      <c r="H19" s="18">
        <v>0</v>
      </c>
      <c r="I19" s="53"/>
      <c r="J19" s="81">
        <v>17</v>
      </c>
      <c r="K19" s="78">
        <v>22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ht="12.75" customHeight="1">
      <c r="A20" s="127" t="s">
        <v>214</v>
      </c>
      <c r="B20" s="128"/>
      <c r="C20" s="121"/>
      <c r="D20" s="122"/>
      <c r="E20" s="107"/>
      <c r="F20" s="107"/>
      <c r="G20" s="107"/>
      <c r="H20" s="107"/>
      <c r="I20" s="110"/>
      <c r="J20" s="107"/>
      <c r="K20" s="107"/>
      <c r="L20" s="107"/>
      <c r="M20" s="18"/>
      <c r="N20" s="18"/>
      <c r="O20" s="18"/>
      <c r="P20" s="18"/>
      <c r="Q20" s="18"/>
    </row>
    <row r="21" spans="1:17" ht="12.75" customHeight="1">
      <c r="A21" s="69" t="s">
        <v>216</v>
      </c>
      <c r="B21" s="70" t="s">
        <v>200</v>
      </c>
      <c r="C21" s="74" t="s">
        <v>32</v>
      </c>
      <c r="D21" s="72">
        <f t="shared" si="1"/>
        <v>59</v>
      </c>
      <c r="E21" s="18">
        <v>20</v>
      </c>
      <c r="F21" s="18">
        <f t="shared" si="2"/>
        <v>39</v>
      </c>
      <c r="G21" s="18">
        <v>0</v>
      </c>
      <c r="H21" s="18">
        <v>0</v>
      </c>
      <c r="I21" s="53"/>
      <c r="J21" s="81">
        <v>17</v>
      </c>
      <c r="K21" s="75">
        <v>22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12.75" customHeight="1">
      <c r="A22" s="69" t="s">
        <v>217</v>
      </c>
      <c r="B22" s="70" t="s">
        <v>177</v>
      </c>
      <c r="C22" s="74" t="s">
        <v>32</v>
      </c>
      <c r="D22" s="72">
        <f>SUM(E22:F22)</f>
        <v>59</v>
      </c>
      <c r="E22" s="18">
        <v>20</v>
      </c>
      <c r="F22" s="18">
        <v>39</v>
      </c>
      <c r="G22" s="18">
        <v>0</v>
      </c>
      <c r="H22" s="18">
        <v>0</v>
      </c>
      <c r="I22" s="53"/>
      <c r="J22" s="81">
        <v>17</v>
      </c>
      <c r="K22" s="75">
        <v>22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12.75" customHeight="1">
      <c r="A23" s="69" t="s">
        <v>218</v>
      </c>
      <c r="B23" s="70" t="s">
        <v>178</v>
      </c>
      <c r="C23" s="74" t="s">
        <v>32</v>
      </c>
      <c r="D23" s="72">
        <f>SUM(E23:F23)</f>
        <v>59</v>
      </c>
      <c r="E23" s="18">
        <v>20</v>
      </c>
      <c r="F23" s="18">
        <v>39</v>
      </c>
      <c r="G23" s="18">
        <v>0</v>
      </c>
      <c r="H23" s="18">
        <v>0</v>
      </c>
      <c r="I23" s="53"/>
      <c r="J23" s="81">
        <v>17</v>
      </c>
      <c r="K23" s="75">
        <v>22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ht="13.5" customHeight="1">
      <c r="A24" s="20" t="s">
        <v>38</v>
      </c>
      <c r="B24" s="21" t="s">
        <v>39</v>
      </c>
      <c r="C24" s="22" t="s">
        <v>207</v>
      </c>
      <c r="D24" s="23">
        <f>SUM(D25:D32)</f>
        <v>1158</v>
      </c>
      <c r="E24" s="23">
        <f>SUM(E25:E32)</f>
        <v>386</v>
      </c>
      <c r="F24" s="23">
        <f>SUM(F25:F32)</f>
        <v>772</v>
      </c>
      <c r="G24" s="23">
        <f>SUM(G25:G32)</f>
        <v>296</v>
      </c>
      <c r="H24" s="23">
        <f>SUM(H25:H32)</f>
        <v>603</v>
      </c>
      <c r="I24" s="24"/>
      <c r="J24" s="25">
        <f>SUM(J25:J32)</f>
        <v>17</v>
      </c>
      <c r="K24" s="25">
        <f aca="true" t="shared" si="3" ref="K24:Q24">SUM(K25:K32)</f>
        <v>22</v>
      </c>
      <c r="L24" s="25">
        <f t="shared" si="3"/>
        <v>85</v>
      </c>
      <c r="M24" s="25">
        <f t="shared" si="3"/>
        <v>76</v>
      </c>
      <c r="N24" s="25">
        <f t="shared" si="3"/>
        <v>96</v>
      </c>
      <c r="O24" s="25">
        <f t="shared" si="3"/>
        <v>280</v>
      </c>
      <c r="P24" s="25">
        <f t="shared" si="3"/>
        <v>144</v>
      </c>
      <c r="Q24" s="25">
        <f t="shared" si="3"/>
        <v>52</v>
      </c>
    </row>
    <row r="25" spans="1:17" ht="12.75" customHeight="1">
      <c r="A25" s="26" t="s">
        <v>40</v>
      </c>
      <c r="B25" s="115" t="s">
        <v>41</v>
      </c>
      <c r="C25" s="82" t="s">
        <v>32</v>
      </c>
      <c r="D25" s="16">
        <v>54</v>
      </c>
      <c r="E25" s="16">
        <v>6</v>
      </c>
      <c r="F25" s="18">
        <v>48</v>
      </c>
      <c r="G25" s="18">
        <v>0</v>
      </c>
      <c r="H25" s="18">
        <v>0</v>
      </c>
      <c r="I25" s="17"/>
      <c r="J25" s="16">
        <v>0</v>
      </c>
      <c r="K25" s="16">
        <v>0</v>
      </c>
      <c r="L25" s="16">
        <v>0</v>
      </c>
      <c r="M25" s="16">
        <v>0</v>
      </c>
      <c r="N25" s="18">
        <v>0</v>
      </c>
      <c r="O25" s="16">
        <v>0</v>
      </c>
      <c r="P25" s="93">
        <v>48</v>
      </c>
      <c r="Q25" s="28">
        <v>0</v>
      </c>
    </row>
    <row r="26" spans="1:17" ht="12.75" customHeight="1">
      <c r="A26" s="26" t="s">
        <v>42</v>
      </c>
      <c r="B26" s="115" t="s">
        <v>43</v>
      </c>
      <c r="C26" s="82" t="s">
        <v>32</v>
      </c>
      <c r="D26" s="16">
        <v>54</v>
      </c>
      <c r="E26" s="16">
        <v>6</v>
      </c>
      <c r="F26" s="18">
        <v>48</v>
      </c>
      <c r="G26" s="18">
        <v>12</v>
      </c>
      <c r="H26" s="18">
        <v>42</v>
      </c>
      <c r="I26" s="17"/>
      <c r="J26" s="16">
        <v>0</v>
      </c>
      <c r="K26" s="16">
        <v>0</v>
      </c>
      <c r="L26" s="16">
        <v>0</v>
      </c>
      <c r="M26" s="16">
        <v>0</v>
      </c>
      <c r="N26" s="18">
        <v>0</v>
      </c>
      <c r="O26" s="75">
        <v>48</v>
      </c>
      <c r="P26" s="16">
        <v>0</v>
      </c>
      <c r="Q26" s="28">
        <v>0</v>
      </c>
    </row>
    <row r="27" spans="1:17" ht="12.75" customHeight="1">
      <c r="A27" s="26" t="s">
        <v>44</v>
      </c>
      <c r="B27" s="115" t="s">
        <v>36</v>
      </c>
      <c r="C27" s="82" t="s">
        <v>32</v>
      </c>
      <c r="D27" s="16">
        <v>54</v>
      </c>
      <c r="E27" s="16">
        <v>6</v>
      </c>
      <c r="F27" s="18">
        <v>48</v>
      </c>
      <c r="G27" s="18">
        <v>0</v>
      </c>
      <c r="H27" s="18">
        <v>0</v>
      </c>
      <c r="I27" s="17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93">
        <v>48</v>
      </c>
      <c r="P27" s="16">
        <v>0</v>
      </c>
      <c r="Q27" s="28">
        <v>0</v>
      </c>
    </row>
    <row r="28" spans="1:17" ht="12.75" customHeight="1">
      <c r="A28" s="26" t="s">
        <v>45</v>
      </c>
      <c r="B28" s="115" t="s">
        <v>29</v>
      </c>
      <c r="C28" s="83" t="s">
        <v>32</v>
      </c>
      <c r="D28" s="16">
        <v>234</v>
      </c>
      <c r="E28" s="16">
        <v>45</v>
      </c>
      <c r="F28" s="18">
        <v>189</v>
      </c>
      <c r="G28" s="18">
        <v>63</v>
      </c>
      <c r="H28" s="18">
        <v>189</v>
      </c>
      <c r="I28" s="17"/>
      <c r="J28" s="16">
        <v>0</v>
      </c>
      <c r="K28" s="16">
        <v>0</v>
      </c>
      <c r="L28" s="92">
        <v>34</v>
      </c>
      <c r="M28" s="92">
        <v>19</v>
      </c>
      <c r="N28" s="92">
        <v>32</v>
      </c>
      <c r="O28" s="92">
        <v>46</v>
      </c>
      <c r="P28" s="92">
        <v>32</v>
      </c>
      <c r="Q28" s="94">
        <v>26</v>
      </c>
    </row>
    <row r="29" spans="1:17" ht="23.25" customHeight="1">
      <c r="A29" s="26" t="s">
        <v>46</v>
      </c>
      <c r="B29" s="115" t="s">
        <v>34</v>
      </c>
      <c r="C29" s="86" t="s">
        <v>47</v>
      </c>
      <c r="D29" s="16">
        <v>416</v>
      </c>
      <c r="E29" s="16">
        <v>208</v>
      </c>
      <c r="F29" s="18">
        <v>208</v>
      </c>
      <c r="G29" s="18">
        <v>60</v>
      </c>
      <c r="H29" s="18">
        <v>206</v>
      </c>
      <c r="I29" s="17"/>
      <c r="J29" s="16">
        <v>0</v>
      </c>
      <c r="K29" s="16">
        <v>0</v>
      </c>
      <c r="L29" s="87">
        <v>34</v>
      </c>
      <c r="M29" s="87">
        <v>38</v>
      </c>
      <c r="N29" s="87">
        <v>32</v>
      </c>
      <c r="O29" s="87">
        <v>46</v>
      </c>
      <c r="P29" s="87">
        <v>32</v>
      </c>
      <c r="Q29" s="88">
        <v>26</v>
      </c>
    </row>
    <row r="30" spans="1:17" ht="23.25" customHeight="1">
      <c r="A30" s="26" t="s">
        <v>157</v>
      </c>
      <c r="B30" s="115" t="s">
        <v>185</v>
      </c>
      <c r="C30" s="84" t="s">
        <v>30</v>
      </c>
      <c r="D30" s="16">
        <v>111</v>
      </c>
      <c r="E30" s="16">
        <v>37</v>
      </c>
      <c r="F30" s="18">
        <v>74</v>
      </c>
      <c r="G30" s="18">
        <v>60</v>
      </c>
      <c r="H30" s="18">
        <v>37</v>
      </c>
      <c r="I30" s="17"/>
      <c r="J30" s="16">
        <v>0</v>
      </c>
      <c r="K30" s="16">
        <v>0</v>
      </c>
      <c r="L30" s="16">
        <v>0</v>
      </c>
      <c r="M30" s="92">
        <v>19</v>
      </c>
      <c r="N30" s="92">
        <v>32</v>
      </c>
      <c r="O30" s="91">
        <v>23</v>
      </c>
      <c r="P30" s="104">
        <v>0</v>
      </c>
      <c r="Q30" s="105">
        <v>0</v>
      </c>
    </row>
    <row r="31" spans="1:17" ht="23.25" customHeight="1">
      <c r="A31" s="26" t="s">
        <v>158</v>
      </c>
      <c r="B31" s="119" t="s">
        <v>48</v>
      </c>
      <c r="C31" s="85" t="s">
        <v>30</v>
      </c>
      <c r="D31" s="29">
        <v>151</v>
      </c>
      <c r="E31" s="68">
        <v>50</v>
      </c>
      <c r="F31" s="68">
        <v>101</v>
      </c>
      <c r="G31" s="68">
        <v>101</v>
      </c>
      <c r="H31" s="68">
        <v>101</v>
      </c>
      <c r="I31" s="30"/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106">
        <v>69</v>
      </c>
      <c r="P31" s="96">
        <v>32</v>
      </c>
      <c r="Q31" s="31">
        <v>0</v>
      </c>
    </row>
    <row r="32" spans="1:17" ht="17.25" customHeight="1">
      <c r="A32" s="26" t="s">
        <v>163</v>
      </c>
      <c r="B32" s="120" t="s">
        <v>198</v>
      </c>
      <c r="C32" s="113" t="s">
        <v>30</v>
      </c>
      <c r="D32" s="16">
        <v>84</v>
      </c>
      <c r="E32" s="16">
        <v>28</v>
      </c>
      <c r="F32" s="18">
        <v>56</v>
      </c>
      <c r="G32" s="18">
        <v>0</v>
      </c>
      <c r="H32" s="18">
        <v>28</v>
      </c>
      <c r="I32" s="17"/>
      <c r="J32" s="81">
        <v>17</v>
      </c>
      <c r="K32" s="81">
        <v>22</v>
      </c>
      <c r="L32" s="91">
        <v>17</v>
      </c>
      <c r="M32" s="104">
        <v>0</v>
      </c>
      <c r="N32" s="104">
        <v>0</v>
      </c>
      <c r="O32" s="16">
        <v>0</v>
      </c>
      <c r="P32" s="16">
        <v>0</v>
      </c>
      <c r="Q32" s="16">
        <v>0</v>
      </c>
    </row>
    <row r="33" spans="1:17" ht="13.5" customHeight="1">
      <c r="A33" s="32" t="s">
        <v>49</v>
      </c>
      <c r="B33" s="33" t="s">
        <v>50</v>
      </c>
      <c r="C33" s="34" t="s">
        <v>118</v>
      </c>
      <c r="D33" s="23">
        <f>SUM(D34:D35)</f>
        <v>354</v>
      </c>
      <c r="E33" s="23">
        <f>SUM(E34:E35)</f>
        <v>118</v>
      </c>
      <c r="F33" s="23">
        <f>SUM(F34:F35)</f>
        <v>236</v>
      </c>
      <c r="G33" s="23">
        <f>SUM(G34:G35)</f>
        <v>126</v>
      </c>
      <c r="H33" s="23">
        <f>SUM(H34:H35)</f>
        <v>208</v>
      </c>
      <c r="I33" s="35"/>
      <c r="J33" s="23">
        <f>SUM(J34:J35)</f>
        <v>0</v>
      </c>
      <c r="K33" s="23">
        <f aca="true" t="shared" si="4" ref="K33:Q33">SUM(K34:K35)</f>
        <v>0</v>
      </c>
      <c r="L33" s="23">
        <f t="shared" si="4"/>
        <v>68</v>
      </c>
      <c r="M33" s="23">
        <f t="shared" si="4"/>
        <v>19</v>
      </c>
      <c r="N33" s="23">
        <f t="shared" si="4"/>
        <v>32</v>
      </c>
      <c r="O33" s="23">
        <f t="shared" si="4"/>
        <v>46</v>
      </c>
      <c r="P33" s="23">
        <f t="shared" si="4"/>
        <v>32</v>
      </c>
      <c r="Q33" s="23">
        <f t="shared" si="4"/>
        <v>39</v>
      </c>
    </row>
    <row r="34" spans="1:17" ht="12.75" customHeight="1">
      <c r="A34" s="26" t="s">
        <v>51</v>
      </c>
      <c r="B34" s="115" t="s">
        <v>31</v>
      </c>
      <c r="C34" s="89" t="s">
        <v>30</v>
      </c>
      <c r="D34" s="16">
        <v>76</v>
      </c>
      <c r="E34" s="16">
        <v>25</v>
      </c>
      <c r="F34" s="16">
        <v>51</v>
      </c>
      <c r="G34" s="16">
        <v>26</v>
      </c>
      <c r="H34" s="16">
        <v>32</v>
      </c>
      <c r="I34" s="17"/>
      <c r="J34" s="16">
        <v>0</v>
      </c>
      <c r="K34" s="16">
        <v>0</v>
      </c>
      <c r="L34" s="91">
        <v>51</v>
      </c>
      <c r="M34" s="16">
        <v>0</v>
      </c>
      <c r="N34" s="16">
        <v>0</v>
      </c>
      <c r="O34" s="16">
        <v>0</v>
      </c>
      <c r="P34" s="16">
        <v>0</v>
      </c>
      <c r="Q34" s="28">
        <v>0</v>
      </c>
    </row>
    <row r="35" spans="1:17" ht="24" customHeight="1">
      <c r="A35" s="26" t="s">
        <v>52</v>
      </c>
      <c r="B35" s="118" t="s">
        <v>183</v>
      </c>
      <c r="C35" s="83" t="s">
        <v>32</v>
      </c>
      <c r="D35" s="16">
        <v>278</v>
      </c>
      <c r="E35" s="16">
        <v>93</v>
      </c>
      <c r="F35" s="18">
        <v>185</v>
      </c>
      <c r="G35" s="18">
        <v>100</v>
      </c>
      <c r="H35" s="18">
        <v>176</v>
      </c>
      <c r="I35" s="17"/>
      <c r="J35" s="16">
        <v>0</v>
      </c>
      <c r="K35" s="16">
        <v>0</v>
      </c>
      <c r="L35" s="81">
        <v>17</v>
      </c>
      <c r="M35" s="81">
        <v>19</v>
      </c>
      <c r="N35" s="81">
        <v>32</v>
      </c>
      <c r="O35" s="81">
        <v>46</v>
      </c>
      <c r="P35" s="81">
        <v>32</v>
      </c>
      <c r="Q35" s="90">
        <v>39</v>
      </c>
    </row>
    <row r="36" spans="1:17" ht="13.5" customHeight="1">
      <c r="A36" s="37" t="s">
        <v>53</v>
      </c>
      <c r="B36" s="38" t="s">
        <v>54</v>
      </c>
      <c r="C36" s="39" t="s">
        <v>206</v>
      </c>
      <c r="D36" s="23">
        <f>SUM(D49+D37)</f>
        <v>3132</v>
      </c>
      <c r="E36" s="23">
        <f>SUM(E49+E37)</f>
        <v>1044</v>
      </c>
      <c r="F36" s="23">
        <f>SUM(F49+F37)</f>
        <v>2916</v>
      </c>
      <c r="G36" s="23">
        <f>SUM(G49+G37)</f>
        <v>2679</v>
      </c>
      <c r="H36" s="23">
        <f>SUM(H49+H37)</f>
        <v>1705</v>
      </c>
      <c r="I36" s="15">
        <v>18</v>
      </c>
      <c r="J36" s="25">
        <f>J37+J49</f>
        <v>51</v>
      </c>
      <c r="K36" s="25">
        <f aca="true" t="shared" si="5" ref="K36:Q36">K37+K49</f>
        <v>66</v>
      </c>
      <c r="L36" s="25">
        <f t="shared" si="5"/>
        <v>391</v>
      </c>
      <c r="M36" s="25">
        <f t="shared" si="5"/>
        <v>681</v>
      </c>
      <c r="N36" s="25">
        <f t="shared" si="5"/>
        <v>448</v>
      </c>
      <c r="O36" s="25">
        <f t="shared" si="5"/>
        <v>502</v>
      </c>
      <c r="P36" s="25">
        <f t="shared" si="5"/>
        <v>400</v>
      </c>
      <c r="Q36" s="25">
        <f t="shared" si="5"/>
        <v>377</v>
      </c>
    </row>
    <row r="37" spans="1:17" ht="13.5" customHeight="1">
      <c r="A37" s="37" t="s">
        <v>55</v>
      </c>
      <c r="B37" s="38" t="s">
        <v>56</v>
      </c>
      <c r="C37" s="39" t="s">
        <v>201</v>
      </c>
      <c r="D37" s="23">
        <f>SUM(D38:D48)</f>
        <v>1131</v>
      </c>
      <c r="E37" s="23">
        <f>SUM(E38:E48)</f>
        <v>377</v>
      </c>
      <c r="F37" s="23">
        <f>SUM(F38:F48)</f>
        <v>754</v>
      </c>
      <c r="G37" s="23">
        <f>SUM(G38:G48)</f>
        <v>517</v>
      </c>
      <c r="H37" s="23">
        <f>SUM(H38:H48)</f>
        <v>290</v>
      </c>
      <c r="I37" s="24"/>
      <c r="J37" s="25">
        <f aca="true" t="shared" si="6" ref="J37:Q37">SUM(J38:J48)</f>
        <v>51</v>
      </c>
      <c r="K37" s="25">
        <f t="shared" si="6"/>
        <v>66</v>
      </c>
      <c r="L37" s="25">
        <f t="shared" si="6"/>
        <v>102</v>
      </c>
      <c r="M37" s="25">
        <f t="shared" si="6"/>
        <v>135</v>
      </c>
      <c r="N37" s="25">
        <f t="shared" si="6"/>
        <v>112</v>
      </c>
      <c r="O37" s="25">
        <f t="shared" si="6"/>
        <v>59</v>
      </c>
      <c r="P37" s="25">
        <f t="shared" si="6"/>
        <v>112</v>
      </c>
      <c r="Q37" s="25">
        <f t="shared" si="6"/>
        <v>117</v>
      </c>
    </row>
    <row r="38" spans="1:17" ht="12.75" customHeight="1">
      <c r="A38" s="40" t="s">
        <v>57</v>
      </c>
      <c r="B38" s="115" t="s">
        <v>58</v>
      </c>
      <c r="C38" s="83" t="s">
        <v>32</v>
      </c>
      <c r="D38" s="18">
        <v>121</v>
      </c>
      <c r="E38" s="18">
        <v>40</v>
      </c>
      <c r="F38" s="18">
        <v>81</v>
      </c>
      <c r="G38" s="18">
        <v>55</v>
      </c>
      <c r="H38" s="18">
        <v>35</v>
      </c>
      <c r="I38" s="17"/>
      <c r="J38" s="16">
        <v>0</v>
      </c>
      <c r="K38" s="16">
        <v>0</v>
      </c>
      <c r="L38" s="92">
        <v>17</v>
      </c>
      <c r="M38" s="81">
        <v>32</v>
      </c>
      <c r="N38" s="93">
        <v>32</v>
      </c>
      <c r="O38" s="16">
        <v>0</v>
      </c>
      <c r="P38" s="16">
        <v>0</v>
      </c>
      <c r="Q38" s="28">
        <v>0</v>
      </c>
    </row>
    <row r="39" spans="1:17" ht="12.75" customHeight="1">
      <c r="A39" s="40" t="s">
        <v>59</v>
      </c>
      <c r="B39" s="115" t="s">
        <v>60</v>
      </c>
      <c r="C39" s="83" t="s">
        <v>32</v>
      </c>
      <c r="D39" s="18">
        <v>114</v>
      </c>
      <c r="E39" s="18">
        <v>38</v>
      </c>
      <c r="F39" s="18">
        <v>76</v>
      </c>
      <c r="G39" s="18">
        <v>30</v>
      </c>
      <c r="H39" s="18">
        <v>17</v>
      </c>
      <c r="I39" s="17"/>
      <c r="J39" s="16">
        <v>0</v>
      </c>
      <c r="K39" s="16">
        <v>0</v>
      </c>
      <c r="L39" s="16">
        <v>34</v>
      </c>
      <c r="M39" s="93">
        <v>42</v>
      </c>
      <c r="N39" s="16">
        <v>0</v>
      </c>
      <c r="O39" s="16">
        <v>0</v>
      </c>
      <c r="P39" s="16">
        <v>0</v>
      </c>
      <c r="Q39" s="28">
        <v>0</v>
      </c>
    </row>
    <row r="40" spans="1:17" ht="12.75" customHeight="1">
      <c r="A40" s="40" t="s">
        <v>61</v>
      </c>
      <c r="B40" s="115" t="s">
        <v>62</v>
      </c>
      <c r="C40" s="82" t="s">
        <v>32</v>
      </c>
      <c r="D40" s="18">
        <v>114</v>
      </c>
      <c r="E40" s="18">
        <v>38</v>
      </c>
      <c r="F40" s="18">
        <v>76</v>
      </c>
      <c r="G40" s="18">
        <v>55</v>
      </c>
      <c r="H40" s="18">
        <v>38</v>
      </c>
      <c r="I40" s="17"/>
      <c r="J40" s="16">
        <v>0</v>
      </c>
      <c r="K40" s="16">
        <v>0</v>
      </c>
      <c r="L40" s="16">
        <v>34</v>
      </c>
      <c r="M40" s="93">
        <v>42</v>
      </c>
      <c r="N40" s="16">
        <v>0</v>
      </c>
      <c r="O40" s="16">
        <v>0</v>
      </c>
      <c r="P40" s="16">
        <v>0</v>
      </c>
      <c r="Q40" s="36">
        <v>0</v>
      </c>
    </row>
    <row r="41" spans="1:17" ht="12.75" customHeight="1">
      <c r="A41" s="40" t="s">
        <v>63</v>
      </c>
      <c r="B41" s="115" t="s">
        <v>64</v>
      </c>
      <c r="C41" s="89" t="s">
        <v>30</v>
      </c>
      <c r="D41" s="18">
        <v>59</v>
      </c>
      <c r="E41" s="18">
        <v>20</v>
      </c>
      <c r="F41" s="18">
        <v>39</v>
      </c>
      <c r="G41" s="18">
        <v>39</v>
      </c>
      <c r="H41" s="18">
        <v>6</v>
      </c>
      <c r="I41" s="17"/>
      <c r="J41" s="16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6">
        <v>0</v>
      </c>
      <c r="Q41" s="100">
        <v>39</v>
      </c>
    </row>
    <row r="42" spans="1:17" ht="12.75" customHeight="1">
      <c r="A42" s="40" t="s">
        <v>65</v>
      </c>
      <c r="B42" s="116" t="s">
        <v>66</v>
      </c>
      <c r="C42" s="89" t="s">
        <v>30</v>
      </c>
      <c r="D42" s="18">
        <v>58</v>
      </c>
      <c r="E42" s="18">
        <v>19</v>
      </c>
      <c r="F42" s="18">
        <v>39</v>
      </c>
      <c r="G42" s="18">
        <v>39</v>
      </c>
      <c r="H42" s="18">
        <v>0</v>
      </c>
      <c r="I42" s="17"/>
      <c r="J42" s="92">
        <v>17</v>
      </c>
      <c r="K42" s="78">
        <v>22</v>
      </c>
      <c r="L42" s="18">
        <v>0</v>
      </c>
      <c r="M42" s="18">
        <v>0</v>
      </c>
      <c r="N42" s="18">
        <v>0</v>
      </c>
      <c r="O42" s="18">
        <v>0</v>
      </c>
      <c r="P42" s="16">
        <v>0</v>
      </c>
      <c r="Q42" s="28">
        <v>0</v>
      </c>
    </row>
    <row r="43" spans="1:17" ht="12.75" customHeight="1">
      <c r="A43" s="40" t="s">
        <v>67</v>
      </c>
      <c r="B43" s="115" t="s">
        <v>68</v>
      </c>
      <c r="C43" s="83" t="s">
        <v>32</v>
      </c>
      <c r="D43" s="18">
        <v>102</v>
      </c>
      <c r="E43" s="18">
        <v>34</v>
      </c>
      <c r="F43" s="18">
        <v>68</v>
      </c>
      <c r="G43" s="18">
        <v>20</v>
      </c>
      <c r="H43" s="18">
        <v>52</v>
      </c>
      <c r="I43" s="17"/>
      <c r="J43" s="16">
        <v>0</v>
      </c>
      <c r="K43" s="18">
        <v>0</v>
      </c>
      <c r="L43" s="18">
        <v>0</v>
      </c>
      <c r="M43" s="18">
        <v>0</v>
      </c>
      <c r="N43" s="81">
        <v>32</v>
      </c>
      <c r="O43" s="75">
        <v>36</v>
      </c>
      <c r="P43" s="16">
        <v>0</v>
      </c>
      <c r="Q43" s="28">
        <v>0</v>
      </c>
    </row>
    <row r="44" spans="1:17" ht="12.75" customHeight="1">
      <c r="A44" s="40" t="s">
        <v>69</v>
      </c>
      <c r="B44" s="115" t="s">
        <v>70</v>
      </c>
      <c r="C44" s="89" t="s">
        <v>30</v>
      </c>
      <c r="D44" s="18">
        <v>48</v>
      </c>
      <c r="E44" s="18">
        <v>16</v>
      </c>
      <c r="F44" s="18">
        <v>32</v>
      </c>
      <c r="G44" s="18">
        <v>0</v>
      </c>
      <c r="H44" s="18">
        <v>0</v>
      </c>
      <c r="I44" s="17"/>
      <c r="J44" s="16">
        <v>0</v>
      </c>
      <c r="K44" s="18">
        <v>0</v>
      </c>
      <c r="L44" s="18">
        <v>0</v>
      </c>
      <c r="M44" s="18">
        <v>0</v>
      </c>
      <c r="N44" s="78">
        <v>32</v>
      </c>
      <c r="O44" s="18">
        <v>0</v>
      </c>
      <c r="P44" s="16">
        <v>0</v>
      </c>
      <c r="Q44" s="105">
        <v>0</v>
      </c>
    </row>
    <row r="45" spans="1:17" ht="14.25" customHeight="1">
      <c r="A45" s="117" t="s">
        <v>71</v>
      </c>
      <c r="B45" s="116" t="s">
        <v>73</v>
      </c>
      <c r="C45" s="98" t="s">
        <v>30</v>
      </c>
      <c r="D45" s="41">
        <v>113</v>
      </c>
      <c r="E45" s="41">
        <v>38</v>
      </c>
      <c r="F45" s="41">
        <v>75</v>
      </c>
      <c r="G45" s="41">
        <v>71</v>
      </c>
      <c r="H45" s="41">
        <v>71</v>
      </c>
      <c r="I45" s="42"/>
      <c r="J45" s="43">
        <v>0</v>
      </c>
      <c r="K45" s="41">
        <v>0</v>
      </c>
      <c r="L45" s="81">
        <v>17</v>
      </c>
      <c r="M45" s="81">
        <v>19</v>
      </c>
      <c r="N45" s="81">
        <v>16</v>
      </c>
      <c r="O45" s="78">
        <v>23</v>
      </c>
      <c r="P45" s="43">
        <v>0</v>
      </c>
      <c r="Q45" s="44">
        <v>0</v>
      </c>
    </row>
    <row r="46" spans="1:17" ht="12.75" customHeight="1">
      <c r="A46" s="117" t="s">
        <v>72</v>
      </c>
      <c r="B46" s="116" t="s">
        <v>75</v>
      </c>
      <c r="C46" s="83" t="s">
        <v>32</v>
      </c>
      <c r="D46" s="18">
        <v>237</v>
      </c>
      <c r="E46" s="18">
        <v>79</v>
      </c>
      <c r="F46" s="18">
        <v>158</v>
      </c>
      <c r="G46" s="18">
        <v>120</v>
      </c>
      <c r="H46" s="41">
        <v>32</v>
      </c>
      <c r="I46" s="17"/>
      <c r="J46" s="16">
        <v>0</v>
      </c>
      <c r="K46" s="18">
        <v>0</v>
      </c>
      <c r="L46" s="18">
        <v>0</v>
      </c>
      <c r="M46" s="18">
        <v>0</v>
      </c>
      <c r="N46" s="18">
        <v>0</v>
      </c>
      <c r="O46" s="107">
        <v>0</v>
      </c>
      <c r="P46" s="92">
        <v>80</v>
      </c>
      <c r="Q46" s="90">
        <v>78</v>
      </c>
    </row>
    <row r="47" spans="1:17" ht="12.75" customHeight="1">
      <c r="A47" s="117" t="s">
        <v>74</v>
      </c>
      <c r="B47" s="116" t="s">
        <v>77</v>
      </c>
      <c r="C47" s="99" t="s">
        <v>30</v>
      </c>
      <c r="D47" s="18">
        <v>117</v>
      </c>
      <c r="E47" s="18">
        <v>39</v>
      </c>
      <c r="F47" s="18">
        <v>78</v>
      </c>
      <c r="G47" s="18">
        <v>78</v>
      </c>
      <c r="H47" s="18">
        <v>39</v>
      </c>
      <c r="I47" s="17"/>
      <c r="J47" s="81">
        <v>34</v>
      </c>
      <c r="K47" s="78">
        <v>44</v>
      </c>
      <c r="L47" s="107">
        <v>0</v>
      </c>
      <c r="M47" s="107">
        <v>0</v>
      </c>
      <c r="N47" s="18">
        <v>0</v>
      </c>
      <c r="O47" s="18">
        <v>0</v>
      </c>
      <c r="P47" s="18">
        <v>0</v>
      </c>
      <c r="Q47" s="36">
        <v>0</v>
      </c>
    </row>
    <row r="48" spans="1:17" ht="12.75" customHeight="1">
      <c r="A48" s="117" t="s">
        <v>76</v>
      </c>
      <c r="B48" s="115" t="s">
        <v>78</v>
      </c>
      <c r="C48" s="97" t="s">
        <v>32</v>
      </c>
      <c r="D48" s="18">
        <v>48</v>
      </c>
      <c r="E48" s="18">
        <v>16</v>
      </c>
      <c r="F48" s="18">
        <v>32</v>
      </c>
      <c r="G48" s="18">
        <v>10</v>
      </c>
      <c r="H48" s="18">
        <v>0</v>
      </c>
      <c r="I48" s="17"/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75">
        <v>32</v>
      </c>
      <c r="Q48" s="36">
        <v>0</v>
      </c>
    </row>
    <row r="49" spans="1:17" ht="15" customHeight="1">
      <c r="A49" s="37" t="s">
        <v>79</v>
      </c>
      <c r="B49" s="21" t="s">
        <v>80</v>
      </c>
      <c r="C49" s="39" t="s">
        <v>205</v>
      </c>
      <c r="D49" s="25">
        <f>SUM(D50+D57+D66+D73+D77)</f>
        <v>2001</v>
      </c>
      <c r="E49" s="25">
        <f>SUM(E50+E57+E66+E73+E77)</f>
        <v>667</v>
      </c>
      <c r="F49" s="23">
        <f>SUM(F50+F57+F66+F73+F77)</f>
        <v>2162</v>
      </c>
      <c r="G49" s="23">
        <f>SUM(G50+G57+G66+G73+G77)</f>
        <v>2162</v>
      </c>
      <c r="H49" s="23">
        <f>SUM(H50+H57+H66+H73+H77)</f>
        <v>1415</v>
      </c>
      <c r="I49" s="24">
        <v>18</v>
      </c>
      <c r="J49" s="23">
        <f>J50+J57+J66+J73+J77</f>
        <v>0</v>
      </c>
      <c r="K49" s="112">
        <f aca="true" t="shared" si="7" ref="K49:Q49">K50+K57+K66+K73+K77</f>
        <v>0</v>
      </c>
      <c r="L49" s="23">
        <f t="shared" si="7"/>
        <v>289</v>
      </c>
      <c r="M49" s="23">
        <f t="shared" si="7"/>
        <v>546</v>
      </c>
      <c r="N49" s="23">
        <f t="shared" si="7"/>
        <v>336</v>
      </c>
      <c r="O49" s="23">
        <f t="shared" si="7"/>
        <v>443</v>
      </c>
      <c r="P49" s="23">
        <f t="shared" si="7"/>
        <v>288</v>
      </c>
      <c r="Q49" s="23">
        <f t="shared" si="7"/>
        <v>260</v>
      </c>
    </row>
    <row r="50" spans="1:17" ht="24" customHeight="1">
      <c r="A50" s="37" t="s">
        <v>81</v>
      </c>
      <c r="B50" s="21" t="s">
        <v>184</v>
      </c>
      <c r="C50" s="45" t="s">
        <v>204</v>
      </c>
      <c r="D50" s="23">
        <f>SUM(D51:D56)</f>
        <v>277</v>
      </c>
      <c r="E50" s="23">
        <f>SUM(E51:E56)</f>
        <v>92</v>
      </c>
      <c r="F50" s="25">
        <f>SUM(F51:F56)</f>
        <v>401</v>
      </c>
      <c r="G50" s="25">
        <f>SUM(G51:G56)</f>
        <v>401</v>
      </c>
      <c r="H50" s="25">
        <f>SUM(H51:H56)</f>
        <v>299</v>
      </c>
      <c r="I50" s="46">
        <v>6</v>
      </c>
      <c r="J50" s="25">
        <f>SUM(J51:J56)</f>
        <v>0</v>
      </c>
      <c r="K50" s="25">
        <f aca="true" t="shared" si="8" ref="K50:Q50">SUM(K51:K56)</f>
        <v>0</v>
      </c>
      <c r="L50" s="25">
        <f t="shared" si="8"/>
        <v>119</v>
      </c>
      <c r="M50" s="25">
        <f t="shared" si="8"/>
        <v>282</v>
      </c>
      <c r="N50" s="25">
        <f t="shared" si="8"/>
        <v>0</v>
      </c>
      <c r="O50" s="25">
        <f t="shared" si="8"/>
        <v>0</v>
      </c>
      <c r="P50" s="25">
        <f t="shared" si="8"/>
        <v>0</v>
      </c>
      <c r="Q50" s="25">
        <f t="shared" si="8"/>
        <v>0</v>
      </c>
    </row>
    <row r="51" spans="1:17" ht="14.25">
      <c r="A51" s="40" t="s">
        <v>83</v>
      </c>
      <c r="B51" s="115" t="s">
        <v>84</v>
      </c>
      <c r="C51" s="102" t="s">
        <v>30</v>
      </c>
      <c r="D51" s="16">
        <v>76</v>
      </c>
      <c r="E51" s="16">
        <v>25</v>
      </c>
      <c r="F51" s="18">
        <v>51</v>
      </c>
      <c r="G51" s="18">
        <v>51</v>
      </c>
      <c r="H51" s="18">
        <v>17</v>
      </c>
      <c r="I51" s="19"/>
      <c r="J51" s="16">
        <v>0</v>
      </c>
      <c r="K51" s="16">
        <v>0</v>
      </c>
      <c r="L51" s="91">
        <v>51</v>
      </c>
      <c r="M51" s="16">
        <v>0</v>
      </c>
      <c r="N51" s="16">
        <v>0</v>
      </c>
      <c r="O51" s="16">
        <v>0</v>
      </c>
      <c r="P51" s="16">
        <v>0</v>
      </c>
      <c r="Q51" s="28">
        <v>0</v>
      </c>
    </row>
    <row r="52" spans="1:17" ht="24">
      <c r="A52" s="40" t="s">
        <v>85</v>
      </c>
      <c r="B52" s="115" t="s">
        <v>86</v>
      </c>
      <c r="C52" s="103" t="s">
        <v>30</v>
      </c>
      <c r="D52" s="16">
        <v>144</v>
      </c>
      <c r="E52" s="16">
        <v>48</v>
      </c>
      <c r="F52" s="18">
        <v>96</v>
      </c>
      <c r="G52" s="18">
        <v>96</v>
      </c>
      <c r="H52" s="18">
        <v>30</v>
      </c>
      <c r="I52" s="19"/>
      <c r="J52" s="16">
        <v>0</v>
      </c>
      <c r="K52" s="16">
        <v>0</v>
      </c>
      <c r="L52" s="81">
        <v>68</v>
      </c>
      <c r="M52" s="78">
        <v>28</v>
      </c>
      <c r="N52" s="16">
        <v>0</v>
      </c>
      <c r="O52" s="16">
        <v>0</v>
      </c>
      <c r="P52" s="16">
        <v>0</v>
      </c>
      <c r="Q52" s="28">
        <v>0</v>
      </c>
    </row>
    <row r="53" spans="1:17" ht="24">
      <c r="A53" s="40" t="s">
        <v>87</v>
      </c>
      <c r="B53" s="115" t="s">
        <v>88</v>
      </c>
      <c r="C53" s="102" t="s">
        <v>30</v>
      </c>
      <c r="D53" s="16">
        <v>57</v>
      </c>
      <c r="E53" s="16">
        <v>19</v>
      </c>
      <c r="F53" s="18">
        <v>38</v>
      </c>
      <c r="G53" s="18">
        <v>38</v>
      </c>
      <c r="H53" s="18">
        <v>36</v>
      </c>
      <c r="I53" s="19"/>
      <c r="J53" s="16">
        <v>0</v>
      </c>
      <c r="K53" s="16">
        <v>0</v>
      </c>
      <c r="L53" s="18">
        <v>0</v>
      </c>
      <c r="M53" s="78">
        <v>38</v>
      </c>
      <c r="N53" s="16">
        <v>0</v>
      </c>
      <c r="O53" s="16">
        <v>0</v>
      </c>
      <c r="P53" s="16">
        <v>0</v>
      </c>
      <c r="Q53" s="28">
        <v>0</v>
      </c>
    </row>
    <row r="54" spans="1:17" ht="36">
      <c r="A54" s="114" t="s">
        <v>89</v>
      </c>
      <c r="B54" s="115" t="s">
        <v>210</v>
      </c>
      <c r="C54" s="102" t="s">
        <v>30</v>
      </c>
      <c r="D54" s="16">
        <v>0</v>
      </c>
      <c r="E54" s="16">
        <v>0</v>
      </c>
      <c r="F54" s="18">
        <v>36</v>
      </c>
      <c r="G54" s="18">
        <v>36</v>
      </c>
      <c r="H54" s="16">
        <v>36</v>
      </c>
      <c r="I54" s="19"/>
      <c r="J54" s="16">
        <v>0</v>
      </c>
      <c r="K54" s="16">
        <v>0</v>
      </c>
      <c r="L54" s="18">
        <v>0</v>
      </c>
      <c r="M54" s="78">
        <v>36</v>
      </c>
      <c r="N54" s="16">
        <v>0</v>
      </c>
      <c r="O54" s="16">
        <v>0</v>
      </c>
      <c r="P54" s="16">
        <v>0</v>
      </c>
      <c r="Q54" s="28">
        <v>0</v>
      </c>
    </row>
    <row r="55" spans="1:17" ht="36">
      <c r="A55" s="114" t="s">
        <v>194</v>
      </c>
      <c r="B55" s="27" t="s">
        <v>211</v>
      </c>
      <c r="C55" s="102" t="s">
        <v>30</v>
      </c>
      <c r="D55" s="16">
        <v>0</v>
      </c>
      <c r="E55" s="16">
        <v>0</v>
      </c>
      <c r="F55" s="16">
        <v>72</v>
      </c>
      <c r="G55" s="16">
        <v>72</v>
      </c>
      <c r="H55" s="16">
        <v>72</v>
      </c>
      <c r="I55" s="19"/>
      <c r="J55" s="16">
        <v>0</v>
      </c>
      <c r="K55" s="16">
        <v>0</v>
      </c>
      <c r="L55" s="16">
        <v>0</v>
      </c>
      <c r="M55" s="91">
        <v>72</v>
      </c>
      <c r="N55" s="18">
        <v>0</v>
      </c>
      <c r="O55" s="16">
        <v>0</v>
      </c>
      <c r="P55" s="16">
        <v>0</v>
      </c>
      <c r="Q55" s="28">
        <v>0</v>
      </c>
    </row>
    <row r="56" spans="1:17" ht="36">
      <c r="A56" s="114" t="s">
        <v>195</v>
      </c>
      <c r="B56" s="27" t="s">
        <v>212</v>
      </c>
      <c r="C56" s="101" t="s">
        <v>196</v>
      </c>
      <c r="D56" s="16">
        <v>0</v>
      </c>
      <c r="E56" s="16">
        <v>0</v>
      </c>
      <c r="F56" s="16">
        <v>108</v>
      </c>
      <c r="G56" s="16">
        <v>108</v>
      </c>
      <c r="H56" s="16">
        <v>108</v>
      </c>
      <c r="I56" s="19"/>
      <c r="J56" s="16">
        <v>0</v>
      </c>
      <c r="K56" s="16">
        <v>0</v>
      </c>
      <c r="L56" s="16">
        <v>0</v>
      </c>
      <c r="M56" s="87">
        <v>108</v>
      </c>
      <c r="N56" s="18">
        <v>0</v>
      </c>
      <c r="O56" s="16">
        <v>0</v>
      </c>
      <c r="P56" s="16">
        <v>0</v>
      </c>
      <c r="Q56" s="28">
        <v>0</v>
      </c>
    </row>
    <row r="57" spans="1:17" ht="22.5">
      <c r="A57" s="37" t="s">
        <v>90</v>
      </c>
      <c r="B57" s="21" t="s">
        <v>91</v>
      </c>
      <c r="C57" s="45" t="s">
        <v>202</v>
      </c>
      <c r="D57" s="23">
        <f>SUM(D58:D65)</f>
        <v>830</v>
      </c>
      <c r="E57" s="23">
        <f>SUM(E58:E65)</f>
        <v>277</v>
      </c>
      <c r="F57" s="23">
        <f>SUM(F58:F65)</f>
        <v>805</v>
      </c>
      <c r="G57" s="23">
        <f>SUM(G58:G65)</f>
        <v>805</v>
      </c>
      <c r="H57" s="23">
        <f>SUM(H58:H65)</f>
        <v>545</v>
      </c>
      <c r="I57" s="46">
        <v>6</v>
      </c>
      <c r="J57" s="25">
        <f>SUM(J58:J65)</f>
        <v>0</v>
      </c>
      <c r="K57" s="25">
        <f aca="true" t="shared" si="9" ref="K57:Q57">SUM(K58:K65)</f>
        <v>0</v>
      </c>
      <c r="L57" s="25">
        <f t="shared" si="9"/>
        <v>170</v>
      </c>
      <c r="M57" s="25">
        <f t="shared" si="9"/>
        <v>245</v>
      </c>
      <c r="N57" s="25">
        <f t="shared" si="9"/>
        <v>236</v>
      </c>
      <c r="O57" s="25">
        <f t="shared" si="9"/>
        <v>154</v>
      </c>
      <c r="P57" s="25">
        <f t="shared" si="9"/>
        <v>0</v>
      </c>
      <c r="Q57" s="25">
        <f t="shared" si="9"/>
        <v>0</v>
      </c>
    </row>
    <row r="58" spans="1:17" ht="24">
      <c r="A58" s="40" t="s">
        <v>92</v>
      </c>
      <c r="B58" s="115" t="s">
        <v>180</v>
      </c>
      <c r="C58" s="103" t="s">
        <v>30</v>
      </c>
      <c r="D58" s="16">
        <v>132</v>
      </c>
      <c r="E58" s="18">
        <v>44</v>
      </c>
      <c r="F58" s="18">
        <v>88</v>
      </c>
      <c r="G58" s="18">
        <v>88</v>
      </c>
      <c r="H58" s="18">
        <v>36</v>
      </c>
      <c r="I58" s="19"/>
      <c r="J58" s="18">
        <v>0</v>
      </c>
      <c r="K58" s="18">
        <v>0</v>
      </c>
      <c r="L58" s="81">
        <v>34</v>
      </c>
      <c r="M58" s="81">
        <v>38</v>
      </c>
      <c r="N58" s="78">
        <v>16</v>
      </c>
      <c r="O58" s="18">
        <v>0</v>
      </c>
      <c r="P58" s="18">
        <v>0</v>
      </c>
      <c r="Q58" s="36">
        <v>0</v>
      </c>
    </row>
    <row r="59" spans="1:17" ht="24">
      <c r="A59" s="40" t="s">
        <v>93</v>
      </c>
      <c r="B59" s="115" t="s">
        <v>94</v>
      </c>
      <c r="C59" s="103" t="s">
        <v>30</v>
      </c>
      <c r="D59" s="16">
        <v>57</v>
      </c>
      <c r="E59" s="16">
        <v>19</v>
      </c>
      <c r="F59" s="18">
        <v>38</v>
      </c>
      <c r="G59" s="18">
        <v>38</v>
      </c>
      <c r="H59" s="18">
        <v>8</v>
      </c>
      <c r="I59" s="19"/>
      <c r="J59" s="16">
        <v>0</v>
      </c>
      <c r="K59" s="18">
        <v>0</v>
      </c>
      <c r="L59" s="18">
        <v>0</v>
      </c>
      <c r="M59" s="78">
        <v>38</v>
      </c>
      <c r="N59" s="18">
        <v>0</v>
      </c>
      <c r="O59" s="18">
        <v>0</v>
      </c>
      <c r="P59" s="18">
        <v>0</v>
      </c>
      <c r="Q59" s="36">
        <v>0</v>
      </c>
    </row>
    <row r="60" spans="1:17" ht="24">
      <c r="A60" s="40" t="s">
        <v>95</v>
      </c>
      <c r="B60" s="115" t="s">
        <v>96</v>
      </c>
      <c r="C60" s="97" t="s">
        <v>32</v>
      </c>
      <c r="D60" s="16">
        <v>132</v>
      </c>
      <c r="E60" s="16">
        <v>44</v>
      </c>
      <c r="F60" s="18">
        <v>88</v>
      </c>
      <c r="G60" s="18">
        <v>88</v>
      </c>
      <c r="H60" s="18">
        <v>35</v>
      </c>
      <c r="I60" s="19"/>
      <c r="J60" s="16">
        <v>0</v>
      </c>
      <c r="K60" s="18">
        <v>0</v>
      </c>
      <c r="L60" s="81">
        <v>34</v>
      </c>
      <c r="M60" s="81">
        <v>38</v>
      </c>
      <c r="N60" s="75">
        <v>16</v>
      </c>
      <c r="O60" s="18">
        <v>0</v>
      </c>
      <c r="P60" s="18">
        <v>0</v>
      </c>
      <c r="Q60" s="36">
        <v>0</v>
      </c>
    </row>
    <row r="61" spans="1:17" ht="24">
      <c r="A61" s="40" t="s">
        <v>97</v>
      </c>
      <c r="B61" s="115" t="s">
        <v>98</v>
      </c>
      <c r="C61" s="103" t="s">
        <v>30</v>
      </c>
      <c r="D61" s="16">
        <v>196</v>
      </c>
      <c r="E61" s="16">
        <v>65</v>
      </c>
      <c r="F61" s="18">
        <v>131</v>
      </c>
      <c r="G61" s="18">
        <v>131</v>
      </c>
      <c r="H61" s="18">
        <v>128</v>
      </c>
      <c r="I61" s="19"/>
      <c r="J61" s="16">
        <v>0</v>
      </c>
      <c r="K61" s="18">
        <v>0</v>
      </c>
      <c r="L61" s="81">
        <v>34</v>
      </c>
      <c r="M61" s="81">
        <v>19</v>
      </c>
      <c r="N61" s="81">
        <v>32</v>
      </c>
      <c r="O61" s="78">
        <v>46</v>
      </c>
      <c r="P61" s="18">
        <v>0</v>
      </c>
      <c r="Q61" s="36">
        <v>0</v>
      </c>
    </row>
    <row r="62" spans="1:17" ht="38.25" customHeight="1">
      <c r="A62" s="40" t="s">
        <v>99</v>
      </c>
      <c r="B62" s="115" t="s">
        <v>100</v>
      </c>
      <c r="C62" s="97" t="s">
        <v>32</v>
      </c>
      <c r="D62" s="16">
        <v>237</v>
      </c>
      <c r="E62" s="16">
        <v>80</v>
      </c>
      <c r="F62" s="18">
        <v>157</v>
      </c>
      <c r="G62" s="18">
        <v>157</v>
      </c>
      <c r="H62" s="18">
        <v>69</v>
      </c>
      <c r="I62" s="19"/>
      <c r="J62" s="16">
        <v>0</v>
      </c>
      <c r="K62" s="18">
        <v>0</v>
      </c>
      <c r="L62" s="81">
        <v>68</v>
      </c>
      <c r="M62" s="81">
        <v>57</v>
      </c>
      <c r="N62" s="75">
        <v>32</v>
      </c>
      <c r="O62" s="18">
        <v>0</v>
      </c>
      <c r="P62" s="18">
        <v>0</v>
      </c>
      <c r="Q62" s="36">
        <v>0</v>
      </c>
    </row>
    <row r="63" spans="1:17" ht="24">
      <c r="A63" s="40" t="s">
        <v>101</v>
      </c>
      <c r="B63" s="115" t="s">
        <v>102</v>
      </c>
      <c r="C63" s="103" t="s">
        <v>30</v>
      </c>
      <c r="D63" s="16">
        <v>76</v>
      </c>
      <c r="E63" s="16">
        <v>25</v>
      </c>
      <c r="F63" s="18">
        <v>51</v>
      </c>
      <c r="G63" s="18">
        <v>51</v>
      </c>
      <c r="H63" s="18">
        <v>17</v>
      </c>
      <c r="I63" s="19"/>
      <c r="J63" s="16">
        <v>0</v>
      </c>
      <c r="K63" s="18">
        <v>0</v>
      </c>
      <c r="L63" s="18">
        <v>0</v>
      </c>
      <c r="M63" s="81">
        <v>19</v>
      </c>
      <c r="N63" s="78">
        <v>32</v>
      </c>
      <c r="O63" s="18">
        <v>0</v>
      </c>
      <c r="P63" s="18">
        <v>0</v>
      </c>
      <c r="Q63" s="36">
        <v>0</v>
      </c>
    </row>
    <row r="64" spans="1:17" ht="24">
      <c r="A64" s="114" t="s">
        <v>103</v>
      </c>
      <c r="B64" s="115" t="s">
        <v>186</v>
      </c>
      <c r="C64" s="103" t="s">
        <v>30</v>
      </c>
      <c r="D64" s="16">
        <v>0</v>
      </c>
      <c r="E64" s="16">
        <v>0</v>
      </c>
      <c r="F64" s="18">
        <v>36</v>
      </c>
      <c r="G64" s="18">
        <v>36</v>
      </c>
      <c r="H64" s="18">
        <v>36</v>
      </c>
      <c r="I64" s="19"/>
      <c r="J64" s="16">
        <v>0</v>
      </c>
      <c r="K64" s="16">
        <v>0</v>
      </c>
      <c r="L64" s="16">
        <v>0</v>
      </c>
      <c r="M64" s="91">
        <v>36</v>
      </c>
      <c r="N64" s="16">
        <v>0</v>
      </c>
      <c r="O64" s="16">
        <v>0</v>
      </c>
      <c r="P64" s="16">
        <v>0</v>
      </c>
      <c r="Q64" s="28">
        <v>0</v>
      </c>
    </row>
    <row r="65" spans="1:17" ht="24">
      <c r="A65" s="114" t="s">
        <v>104</v>
      </c>
      <c r="B65" s="27" t="s">
        <v>193</v>
      </c>
      <c r="C65" s="102" t="s">
        <v>30</v>
      </c>
      <c r="D65" s="16">
        <v>0</v>
      </c>
      <c r="E65" s="16">
        <v>0</v>
      </c>
      <c r="F65" s="16">
        <v>216</v>
      </c>
      <c r="G65" s="16">
        <v>216</v>
      </c>
      <c r="H65" s="16">
        <v>216</v>
      </c>
      <c r="I65" s="19"/>
      <c r="J65" s="16">
        <v>0</v>
      </c>
      <c r="K65" s="16">
        <v>0</v>
      </c>
      <c r="L65" s="16">
        <v>0</v>
      </c>
      <c r="M65" s="16">
        <v>0</v>
      </c>
      <c r="N65" s="92">
        <v>108</v>
      </c>
      <c r="O65" s="91">
        <v>108</v>
      </c>
      <c r="P65" s="16">
        <v>0</v>
      </c>
      <c r="Q65" s="28">
        <v>0</v>
      </c>
    </row>
    <row r="66" spans="1:17" ht="22.5">
      <c r="A66" s="37" t="s">
        <v>105</v>
      </c>
      <c r="B66" s="21" t="s">
        <v>106</v>
      </c>
      <c r="C66" s="45" t="s">
        <v>203</v>
      </c>
      <c r="D66" s="25">
        <f>SUM(D67:D72)</f>
        <v>671</v>
      </c>
      <c r="E66" s="25">
        <f>SUM(E67:E72)</f>
        <v>224</v>
      </c>
      <c r="F66" s="25">
        <f>SUM(F67:F72)</f>
        <v>699</v>
      </c>
      <c r="G66" s="25">
        <f>SUM(G67:G72)</f>
        <v>699</v>
      </c>
      <c r="H66" s="25">
        <f>SUM(H67:H72)</f>
        <v>431</v>
      </c>
      <c r="I66" s="46">
        <v>6</v>
      </c>
      <c r="J66" s="25">
        <f>SUM(J67:J72)</f>
        <v>0</v>
      </c>
      <c r="K66" s="25">
        <f aca="true" t="shared" si="10" ref="K66:Q66">SUM(K67:K72)</f>
        <v>0</v>
      </c>
      <c r="L66" s="25">
        <f t="shared" si="10"/>
        <v>0</v>
      </c>
      <c r="M66" s="25">
        <f t="shared" si="10"/>
        <v>19</v>
      </c>
      <c r="N66" s="25">
        <f t="shared" si="10"/>
        <v>100</v>
      </c>
      <c r="O66" s="25">
        <f t="shared" si="10"/>
        <v>243</v>
      </c>
      <c r="P66" s="25">
        <f t="shared" si="10"/>
        <v>176</v>
      </c>
      <c r="Q66" s="25">
        <f t="shared" si="10"/>
        <v>161</v>
      </c>
    </row>
    <row r="67" spans="1:17" ht="24">
      <c r="A67" s="40" t="s">
        <v>107</v>
      </c>
      <c r="B67" s="115" t="s">
        <v>108</v>
      </c>
      <c r="C67" s="108" t="s">
        <v>32</v>
      </c>
      <c r="D67" s="18">
        <f>SUM(E67+F67)</f>
        <v>53</v>
      </c>
      <c r="E67" s="18">
        <v>18</v>
      </c>
      <c r="F67" s="18">
        <v>35</v>
      </c>
      <c r="G67" s="18">
        <v>35</v>
      </c>
      <c r="H67" s="18">
        <v>6</v>
      </c>
      <c r="I67" s="19"/>
      <c r="J67" s="16">
        <v>0</v>
      </c>
      <c r="K67" s="16">
        <v>0</v>
      </c>
      <c r="L67" s="16">
        <v>0</v>
      </c>
      <c r="M67" s="92">
        <v>19</v>
      </c>
      <c r="N67" s="93">
        <v>16</v>
      </c>
      <c r="O67" s="16">
        <v>0</v>
      </c>
      <c r="P67" s="16">
        <v>0</v>
      </c>
      <c r="Q67" s="28">
        <v>0</v>
      </c>
    </row>
    <row r="68" spans="1:17" ht="14.25">
      <c r="A68" s="40" t="s">
        <v>109</v>
      </c>
      <c r="B68" s="115" t="s">
        <v>110</v>
      </c>
      <c r="C68" s="103" t="s">
        <v>30</v>
      </c>
      <c r="D68" s="18">
        <v>339</v>
      </c>
      <c r="E68" s="18">
        <v>113</v>
      </c>
      <c r="F68" s="18">
        <v>226</v>
      </c>
      <c r="G68" s="18">
        <v>226</v>
      </c>
      <c r="H68" s="18">
        <v>104</v>
      </c>
      <c r="I68" s="19"/>
      <c r="J68" s="16">
        <v>0</v>
      </c>
      <c r="K68" s="16">
        <v>0</v>
      </c>
      <c r="L68" s="16">
        <v>0</v>
      </c>
      <c r="M68" s="16">
        <v>0</v>
      </c>
      <c r="N68" s="92">
        <v>36</v>
      </c>
      <c r="O68" s="92">
        <v>69</v>
      </c>
      <c r="P68" s="92">
        <v>68</v>
      </c>
      <c r="Q68" s="95">
        <v>53</v>
      </c>
    </row>
    <row r="69" spans="1:17" ht="14.25">
      <c r="A69" s="40" t="s">
        <v>111</v>
      </c>
      <c r="B69" s="115" t="s">
        <v>112</v>
      </c>
      <c r="C69" s="103" t="s">
        <v>30</v>
      </c>
      <c r="D69" s="18">
        <v>117</v>
      </c>
      <c r="E69" s="18">
        <v>39</v>
      </c>
      <c r="F69" s="18">
        <v>78</v>
      </c>
      <c r="G69" s="18">
        <v>78</v>
      </c>
      <c r="H69" s="18">
        <v>23</v>
      </c>
      <c r="I69" s="19"/>
      <c r="J69" s="16">
        <v>0</v>
      </c>
      <c r="K69" s="16">
        <v>0</v>
      </c>
      <c r="L69" s="16">
        <v>0</v>
      </c>
      <c r="M69" s="16">
        <v>0</v>
      </c>
      <c r="N69" s="92">
        <v>32</v>
      </c>
      <c r="O69" s="91">
        <v>46</v>
      </c>
      <c r="P69" s="104">
        <v>0</v>
      </c>
      <c r="Q69" s="28">
        <v>0</v>
      </c>
    </row>
    <row r="70" spans="1:17" ht="14.25">
      <c r="A70" s="40" t="s">
        <v>113</v>
      </c>
      <c r="B70" s="115" t="s">
        <v>114</v>
      </c>
      <c r="C70" s="103" t="s">
        <v>30</v>
      </c>
      <c r="D70" s="18">
        <v>162</v>
      </c>
      <c r="E70" s="18">
        <v>54</v>
      </c>
      <c r="F70" s="18">
        <v>108</v>
      </c>
      <c r="G70" s="18">
        <v>108</v>
      </c>
      <c r="H70" s="18">
        <v>46</v>
      </c>
      <c r="I70" s="19"/>
      <c r="J70" s="16">
        <v>0</v>
      </c>
      <c r="K70" s="16">
        <v>0</v>
      </c>
      <c r="L70" s="16">
        <v>0</v>
      </c>
      <c r="M70" s="16">
        <v>0</v>
      </c>
      <c r="N70" s="92">
        <v>16</v>
      </c>
      <c r="O70" s="91">
        <v>92</v>
      </c>
      <c r="P70" s="104">
        <v>0</v>
      </c>
      <c r="Q70" s="28">
        <v>0</v>
      </c>
    </row>
    <row r="71" spans="1:17" ht="36">
      <c r="A71" s="114" t="s">
        <v>115</v>
      </c>
      <c r="B71" s="115" t="s">
        <v>187</v>
      </c>
      <c r="C71" s="103" t="s">
        <v>30</v>
      </c>
      <c r="D71" s="18">
        <v>0</v>
      </c>
      <c r="E71" s="18">
        <v>0</v>
      </c>
      <c r="F71" s="18">
        <v>36</v>
      </c>
      <c r="G71" s="18">
        <v>36</v>
      </c>
      <c r="H71" s="18">
        <v>36</v>
      </c>
      <c r="I71" s="19"/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91">
        <v>36</v>
      </c>
      <c r="P71" s="16">
        <v>0</v>
      </c>
      <c r="Q71" s="28">
        <v>0</v>
      </c>
    </row>
    <row r="72" spans="1:17" ht="24">
      <c r="A72" s="114" t="s">
        <v>116</v>
      </c>
      <c r="B72" s="27" t="s">
        <v>192</v>
      </c>
      <c r="C72" s="103" t="s">
        <v>30</v>
      </c>
      <c r="D72" s="16">
        <v>0</v>
      </c>
      <c r="E72" s="16">
        <v>0</v>
      </c>
      <c r="F72" s="16">
        <v>216</v>
      </c>
      <c r="G72" s="16">
        <v>216</v>
      </c>
      <c r="H72" s="16">
        <v>216</v>
      </c>
      <c r="I72" s="19"/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92">
        <v>108</v>
      </c>
      <c r="Q72" s="95">
        <v>108</v>
      </c>
    </row>
    <row r="73" spans="1:17" ht="22.5">
      <c r="A73" s="37" t="s">
        <v>117</v>
      </c>
      <c r="B73" s="21" t="s">
        <v>161</v>
      </c>
      <c r="C73" s="45" t="s">
        <v>82</v>
      </c>
      <c r="D73" s="23">
        <f>SUM(D74:D76)</f>
        <v>130</v>
      </c>
      <c r="E73" s="23">
        <f>SUM(E74:E76)</f>
        <v>43</v>
      </c>
      <c r="F73" s="25">
        <f>SUM(F74:F76)</f>
        <v>159</v>
      </c>
      <c r="G73" s="25">
        <f>SUM(G74:G76)</f>
        <v>159</v>
      </c>
      <c r="H73" s="23">
        <f>SUM(H74:H76)</f>
        <v>88</v>
      </c>
      <c r="I73" s="46"/>
      <c r="J73" s="25">
        <f>SUM(J74:J76)</f>
        <v>0</v>
      </c>
      <c r="K73" s="25">
        <f aca="true" t="shared" si="11" ref="K73:Q73">SUM(K74:K76)</f>
        <v>0</v>
      </c>
      <c r="L73" s="25">
        <f t="shared" si="11"/>
        <v>0</v>
      </c>
      <c r="M73" s="25">
        <f t="shared" si="11"/>
        <v>0</v>
      </c>
      <c r="N73" s="25">
        <f t="shared" si="11"/>
        <v>0</v>
      </c>
      <c r="O73" s="25">
        <f t="shared" si="11"/>
        <v>0</v>
      </c>
      <c r="P73" s="25">
        <f t="shared" si="11"/>
        <v>60</v>
      </c>
      <c r="Q73" s="25">
        <f t="shared" si="11"/>
        <v>99</v>
      </c>
    </row>
    <row r="74" spans="1:17" ht="36">
      <c r="A74" s="40" t="s">
        <v>119</v>
      </c>
      <c r="B74" s="115" t="s">
        <v>162</v>
      </c>
      <c r="C74" s="103" t="s">
        <v>30</v>
      </c>
      <c r="D74" s="16">
        <v>130</v>
      </c>
      <c r="E74" s="16">
        <v>43</v>
      </c>
      <c r="F74" s="16">
        <v>87</v>
      </c>
      <c r="G74" s="16">
        <v>87</v>
      </c>
      <c r="H74" s="18">
        <v>16</v>
      </c>
      <c r="I74" s="19"/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81">
        <v>48</v>
      </c>
      <c r="Q74" s="100">
        <v>39</v>
      </c>
    </row>
    <row r="75" spans="1:17" ht="36">
      <c r="A75" s="114" t="s">
        <v>120</v>
      </c>
      <c r="B75" s="116" t="s">
        <v>188</v>
      </c>
      <c r="C75" s="103" t="s">
        <v>30</v>
      </c>
      <c r="D75" s="19">
        <v>0</v>
      </c>
      <c r="E75" s="19">
        <v>0</v>
      </c>
      <c r="F75" s="19">
        <v>36</v>
      </c>
      <c r="G75" s="19">
        <v>36</v>
      </c>
      <c r="H75" s="19">
        <v>36</v>
      </c>
      <c r="I75" s="19"/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81">
        <v>12</v>
      </c>
      <c r="Q75" s="100">
        <v>24</v>
      </c>
    </row>
    <row r="76" spans="1:17" ht="36">
      <c r="A76" s="114" t="s">
        <v>121</v>
      </c>
      <c r="B76" s="115" t="s">
        <v>191</v>
      </c>
      <c r="C76" s="102" t="s">
        <v>30</v>
      </c>
      <c r="D76" s="19">
        <v>0</v>
      </c>
      <c r="E76" s="19">
        <v>0</v>
      </c>
      <c r="F76" s="19">
        <v>36</v>
      </c>
      <c r="G76" s="19">
        <v>36</v>
      </c>
      <c r="H76" s="19">
        <v>36</v>
      </c>
      <c r="I76" s="19"/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00">
        <v>36</v>
      </c>
    </row>
    <row r="77" spans="1:17" ht="14.25">
      <c r="A77" s="37" t="s">
        <v>122</v>
      </c>
      <c r="B77" s="21" t="s">
        <v>123</v>
      </c>
      <c r="C77" s="45" t="s">
        <v>82</v>
      </c>
      <c r="D77" s="38">
        <f>SUM(D78:D80)</f>
        <v>93</v>
      </c>
      <c r="E77" s="38">
        <v>31</v>
      </c>
      <c r="F77" s="38">
        <v>98</v>
      </c>
      <c r="G77" s="38">
        <f>SUM(G78:G80)</f>
        <v>98</v>
      </c>
      <c r="H77" s="38">
        <v>52</v>
      </c>
      <c r="I77" s="46"/>
      <c r="J77" s="25">
        <f>SUM(J78:J80)</f>
        <v>0</v>
      </c>
      <c r="K77" s="25">
        <f aca="true" t="shared" si="12" ref="K77:Q77">SUM(K78:K80)</f>
        <v>0</v>
      </c>
      <c r="L77" s="25">
        <f t="shared" si="12"/>
        <v>0</v>
      </c>
      <c r="M77" s="25">
        <f t="shared" si="12"/>
        <v>0</v>
      </c>
      <c r="N77" s="25">
        <f t="shared" si="12"/>
        <v>0</v>
      </c>
      <c r="O77" s="25">
        <f t="shared" si="12"/>
        <v>46</v>
      </c>
      <c r="P77" s="25">
        <f t="shared" si="12"/>
        <v>52</v>
      </c>
      <c r="Q77" s="25">
        <f t="shared" si="12"/>
        <v>0</v>
      </c>
    </row>
    <row r="78" spans="1:17" ht="24">
      <c r="A78" s="40" t="s">
        <v>124</v>
      </c>
      <c r="B78" s="27" t="s">
        <v>125</v>
      </c>
      <c r="C78" s="103" t="s">
        <v>30</v>
      </c>
      <c r="D78" s="19">
        <v>93</v>
      </c>
      <c r="E78" s="19">
        <v>31</v>
      </c>
      <c r="F78" s="19">
        <v>62</v>
      </c>
      <c r="G78" s="19">
        <v>62</v>
      </c>
      <c r="H78" s="19">
        <v>16</v>
      </c>
      <c r="I78" s="19"/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92">
        <v>46</v>
      </c>
      <c r="P78" s="91">
        <v>16</v>
      </c>
      <c r="Q78" s="28">
        <v>0</v>
      </c>
    </row>
    <row r="79" spans="1:17" ht="24">
      <c r="A79" s="114" t="s">
        <v>126</v>
      </c>
      <c r="B79" s="27" t="s">
        <v>189</v>
      </c>
      <c r="C79" s="103" t="s">
        <v>30</v>
      </c>
      <c r="D79" s="19">
        <v>0</v>
      </c>
      <c r="E79" s="19">
        <v>0</v>
      </c>
      <c r="F79" s="19">
        <v>18</v>
      </c>
      <c r="G79" s="19">
        <v>18</v>
      </c>
      <c r="H79" s="19">
        <v>18</v>
      </c>
      <c r="I79" s="19"/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78">
        <v>18</v>
      </c>
      <c r="Q79" s="28">
        <v>0</v>
      </c>
    </row>
    <row r="80" spans="1:17" ht="27" customHeight="1">
      <c r="A80" s="114" t="s">
        <v>127</v>
      </c>
      <c r="B80" s="47" t="s">
        <v>190</v>
      </c>
      <c r="C80" s="102" t="s">
        <v>30</v>
      </c>
      <c r="D80" s="19">
        <v>0</v>
      </c>
      <c r="E80" s="19">
        <v>0</v>
      </c>
      <c r="F80" s="19">
        <v>18</v>
      </c>
      <c r="G80" s="19">
        <v>18</v>
      </c>
      <c r="H80" s="19">
        <v>18</v>
      </c>
      <c r="I80" s="19"/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78">
        <v>18</v>
      </c>
      <c r="Q80" s="28">
        <v>0</v>
      </c>
    </row>
    <row r="81" spans="1:17" ht="15" customHeight="1">
      <c r="A81" s="40"/>
      <c r="B81" s="48" t="s">
        <v>8</v>
      </c>
      <c r="C81" s="22" t="s">
        <v>208</v>
      </c>
      <c r="D81" s="38">
        <f>SUM(D7+D24+D33+D36)</f>
        <v>6750</v>
      </c>
      <c r="E81" s="38">
        <f>SUM(E7+E24+E33+E36)</f>
        <v>2250</v>
      </c>
      <c r="F81" s="38">
        <f>SUM(F7+F24+F33+F36)</f>
        <v>5328</v>
      </c>
      <c r="G81" s="38">
        <f>SUM(G7+G24+G33+G36)</f>
        <v>3299</v>
      </c>
      <c r="H81" s="38">
        <f>SUM(H7+H24+H33+H36)</f>
        <v>3075</v>
      </c>
      <c r="I81" s="38">
        <v>18</v>
      </c>
      <c r="J81" s="25">
        <f aca="true" t="shared" si="13" ref="J81:Q81">J7+J24+J33+J37+J49</f>
        <v>612</v>
      </c>
      <c r="K81" s="25">
        <f t="shared" si="13"/>
        <v>792</v>
      </c>
      <c r="L81" s="25">
        <f t="shared" si="13"/>
        <v>612</v>
      </c>
      <c r="M81" s="25">
        <f t="shared" si="13"/>
        <v>864</v>
      </c>
      <c r="N81" s="25">
        <f t="shared" si="13"/>
        <v>576</v>
      </c>
      <c r="O81" s="25">
        <f t="shared" si="13"/>
        <v>828</v>
      </c>
      <c r="P81" s="25">
        <f t="shared" si="13"/>
        <v>576</v>
      </c>
      <c r="Q81" s="25">
        <f t="shared" si="13"/>
        <v>468</v>
      </c>
    </row>
    <row r="82" spans="1:17" ht="15" customHeight="1">
      <c r="A82" s="49" t="s">
        <v>128</v>
      </c>
      <c r="B82" s="50" t="s">
        <v>129</v>
      </c>
      <c r="C82" s="19"/>
      <c r="D82" s="19"/>
      <c r="E82" s="19"/>
      <c r="F82" s="19"/>
      <c r="G82" s="19"/>
      <c r="H82" s="19"/>
      <c r="I82" s="19"/>
      <c r="J82" s="16"/>
      <c r="K82" s="16"/>
      <c r="L82" s="51"/>
      <c r="M82" s="51"/>
      <c r="N82" s="51"/>
      <c r="O82" s="51"/>
      <c r="P82" s="51"/>
      <c r="Q82" s="52">
        <v>4</v>
      </c>
    </row>
    <row r="83" spans="1:17" ht="24" customHeight="1">
      <c r="A83" s="49" t="s">
        <v>130</v>
      </c>
      <c r="B83" s="50" t="s">
        <v>131</v>
      </c>
      <c r="C83" s="19"/>
      <c r="D83" s="19"/>
      <c r="E83" s="19"/>
      <c r="F83" s="19"/>
      <c r="G83" s="19"/>
      <c r="H83" s="19"/>
      <c r="I83" s="19"/>
      <c r="J83" s="16"/>
      <c r="K83" s="16"/>
      <c r="L83" s="51"/>
      <c r="M83" s="51"/>
      <c r="N83" s="51"/>
      <c r="O83" s="51"/>
      <c r="P83" s="51"/>
      <c r="Q83" s="52">
        <v>6</v>
      </c>
    </row>
    <row r="84" spans="1:17" ht="24" customHeight="1" thickBot="1">
      <c r="A84" s="129" t="s">
        <v>159</v>
      </c>
      <c r="B84" s="130"/>
      <c r="C84" s="130"/>
      <c r="D84" s="130"/>
      <c r="E84" s="131"/>
      <c r="F84" s="132"/>
      <c r="G84" s="132" t="s">
        <v>8</v>
      </c>
      <c r="H84" s="133" t="s">
        <v>132</v>
      </c>
      <c r="I84" s="133"/>
      <c r="J84" s="16">
        <v>612</v>
      </c>
      <c r="K84" s="16">
        <v>792</v>
      </c>
      <c r="L84" s="16">
        <v>612</v>
      </c>
      <c r="M84" s="16">
        <v>612</v>
      </c>
      <c r="N84" s="16">
        <v>468</v>
      </c>
      <c r="O84" s="16">
        <v>684</v>
      </c>
      <c r="P84" s="16">
        <v>420</v>
      </c>
      <c r="Q84" s="28">
        <v>300</v>
      </c>
    </row>
    <row r="85" spans="1:17" ht="24" customHeight="1" thickBot="1">
      <c r="A85" s="134" t="s">
        <v>179</v>
      </c>
      <c r="B85" s="134"/>
      <c r="C85" s="134"/>
      <c r="D85" s="134"/>
      <c r="E85" s="134"/>
      <c r="F85" s="132"/>
      <c r="G85" s="132"/>
      <c r="H85" s="135" t="s">
        <v>133</v>
      </c>
      <c r="I85" s="135"/>
      <c r="J85" s="16">
        <v>0</v>
      </c>
      <c r="K85" s="16">
        <v>0</v>
      </c>
      <c r="L85" s="18">
        <v>0</v>
      </c>
      <c r="M85" s="18">
        <v>72</v>
      </c>
      <c r="N85" s="18">
        <v>0</v>
      </c>
      <c r="O85" s="18">
        <v>36</v>
      </c>
      <c r="P85" s="18">
        <v>30</v>
      </c>
      <c r="Q85" s="36">
        <v>24</v>
      </c>
    </row>
    <row r="86" spans="1:17" ht="24" customHeight="1" thickBot="1">
      <c r="A86" s="134"/>
      <c r="B86" s="134"/>
      <c r="C86" s="134"/>
      <c r="D86" s="134"/>
      <c r="E86" s="134"/>
      <c r="F86" s="132"/>
      <c r="G86" s="132"/>
      <c r="H86" s="133" t="s">
        <v>134</v>
      </c>
      <c r="I86" s="133"/>
      <c r="J86" s="16">
        <v>0</v>
      </c>
      <c r="K86" s="16">
        <v>0</v>
      </c>
      <c r="L86" s="18">
        <v>0</v>
      </c>
      <c r="M86" s="18">
        <v>180</v>
      </c>
      <c r="N86" s="18">
        <v>108</v>
      </c>
      <c r="O86" s="18">
        <v>108</v>
      </c>
      <c r="P86" s="18">
        <v>126</v>
      </c>
      <c r="Q86" s="36">
        <v>144</v>
      </c>
    </row>
    <row r="87" spans="1:17" ht="12.75" customHeight="1" thickBot="1">
      <c r="A87" s="134"/>
      <c r="B87" s="134"/>
      <c r="C87" s="134"/>
      <c r="D87" s="134"/>
      <c r="E87" s="134"/>
      <c r="F87" s="132"/>
      <c r="G87" s="132"/>
      <c r="H87" s="133" t="s">
        <v>135</v>
      </c>
      <c r="I87" s="133"/>
      <c r="J87" s="16">
        <v>0</v>
      </c>
      <c r="K87" s="16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36">
        <v>144</v>
      </c>
    </row>
    <row r="88" spans="1:17" ht="12.75" customHeight="1" thickBot="1">
      <c r="A88" s="134"/>
      <c r="B88" s="134"/>
      <c r="C88" s="134"/>
      <c r="D88" s="134"/>
      <c r="E88" s="134"/>
      <c r="F88" s="132"/>
      <c r="G88" s="132"/>
      <c r="H88" s="133" t="s">
        <v>136</v>
      </c>
      <c r="I88" s="133"/>
      <c r="J88" s="107">
        <v>0</v>
      </c>
      <c r="K88" s="107">
        <v>5</v>
      </c>
      <c r="L88" s="107">
        <v>0</v>
      </c>
      <c r="M88" s="107">
        <v>5</v>
      </c>
      <c r="N88" s="107">
        <v>4</v>
      </c>
      <c r="O88" s="107">
        <v>4</v>
      </c>
      <c r="P88" s="107">
        <v>3</v>
      </c>
      <c r="Q88" s="109">
        <v>5</v>
      </c>
    </row>
    <row r="89" spans="1:17" ht="12.75" customHeight="1" thickBot="1">
      <c r="A89" s="134"/>
      <c r="B89" s="134"/>
      <c r="C89" s="134"/>
      <c r="D89" s="134"/>
      <c r="E89" s="134"/>
      <c r="F89" s="132"/>
      <c r="G89" s="132"/>
      <c r="H89" s="133" t="s">
        <v>137</v>
      </c>
      <c r="I89" s="133"/>
      <c r="J89" s="110">
        <v>0</v>
      </c>
      <c r="K89" s="110">
        <v>7</v>
      </c>
      <c r="L89" s="110">
        <v>3</v>
      </c>
      <c r="M89" s="110">
        <v>6</v>
      </c>
      <c r="N89" s="110">
        <v>3</v>
      </c>
      <c r="O89" s="110">
        <v>7</v>
      </c>
      <c r="P89" s="110">
        <v>4</v>
      </c>
      <c r="Q89" s="111">
        <v>6</v>
      </c>
    </row>
    <row r="90" spans="1:17" ht="15" thickBot="1">
      <c r="A90" s="134"/>
      <c r="B90" s="134"/>
      <c r="C90" s="134"/>
      <c r="D90" s="134"/>
      <c r="E90" s="134"/>
      <c r="F90" s="132"/>
      <c r="G90" s="132"/>
      <c r="H90" s="139" t="s">
        <v>138</v>
      </c>
      <c r="I90" s="139"/>
      <c r="J90" s="54">
        <v>0</v>
      </c>
      <c r="K90" s="54">
        <v>0</v>
      </c>
      <c r="L90" s="54">
        <v>0</v>
      </c>
      <c r="M90" s="54">
        <v>1</v>
      </c>
      <c r="N90" s="54">
        <v>0</v>
      </c>
      <c r="O90" s="54">
        <v>0</v>
      </c>
      <c r="P90" s="54">
        <v>0</v>
      </c>
      <c r="Q90" s="55">
        <v>0</v>
      </c>
    </row>
    <row r="91" spans="1:17" ht="14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1:17" ht="14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</sheetData>
  <sheetProtection selectLockedCells="1" selectUnlockedCells="1"/>
  <mergeCells count="36">
    <mergeCell ref="G84:G90"/>
    <mergeCell ref="A1:Q1"/>
    <mergeCell ref="A2:A5"/>
    <mergeCell ref="B2:B5"/>
    <mergeCell ref="C2:C5"/>
    <mergeCell ref="D2:I2"/>
    <mergeCell ref="J2:Q2"/>
    <mergeCell ref="D3:D5"/>
    <mergeCell ref="E3:E5"/>
    <mergeCell ref="F3:I3"/>
    <mergeCell ref="J3:K3"/>
    <mergeCell ref="F4:F5"/>
    <mergeCell ref="H4:I4"/>
    <mergeCell ref="J4:J5"/>
    <mergeCell ref="K4:K5"/>
    <mergeCell ref="L4:L5"/>
    <mergeCell ref="M4:M5"/>
    <mergeCell ref="G4:G5"/>
    <mergeCell ref="H90:I90"/>
    <mergeCell ref="L3:M3"/>
    <mergeCell ref="N3:O3"/>
    <mergeCell ref="P3:Q3"/>
    <mergeCell ref="N4:N5"/>
    <mergeCell ref="O4:O5"/>
    <mergeCell ref="P4:P5"/>
    <mergeCell ref="Q4:Q5"/>
    <mergeCell ref="A20:B20"/>
    <mergeCell ref="A84:E84"/>
    <mergeCell ref="F84:F90"/>
    <mergeCell ref="H84:I84"/>
    <mergeCell ref="A85:E90"/>
    <mergeCell ref="H85:I85"/>
    <mergeCell ref="H86:I86"/>
    <mergeCell ref="H87:I87"/>
    <mergeCell ref="H88:I88"/>
    <mergeCell ref="H89:I8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2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93.00390625" style="0" customWidth="1"/>
  </cols>
  <sheetData>
    <row r="3" ht="14.25">
      <c r="B3" s="153" t="s">
        <v>139</v>
      </c>
    </row>
    <row r="4" ht="14.25">
      <c r="B4" s="153"/>
    </row>
    <row r="5" spans="1:2" ht="18.75" customHeight="1">
      <c r="A5" s="57"/>
      <c r="B5" s="58" t="s">
        <v>140</v>
      </c>
    </row>
    <row r="6" spans="1:2" ht="18.75" customHeight="1">
      <c r="A6" s="59">
        <v>1</v>
      </c>
      <c r="B6" s="60" t="s">
        <v>209</v>
      </c>
    </row>
    <row r="7" spans="1:2" ht="18.75" customHeight="1">
      <c r="A7" s="59">
        <v>2</v>
      </c>
      <c r="B7" s="60" t="s">
        <v>142</v>
      </c>
    </row>
    <row r="8" spans="1:2" ht="18.75" customHeight="1">
      <c r="A8" s="59">
        <v>3</v>
      </c>
      <c r="B8" s="60" t="s">
        <v>143</v>
      </c>
    </row>
    <row r="9" spans="1:2" ht="15">
      <c r="A9" s="59">
        <v>4</v>
      </c>
      <c r="B9" s="60" t="s">
        <v>141</v>
      </c>
    </row>
    <row r="10" spans="1:2" ht="15">
      <c r="A10" s="59">
        <v>5</v>
      </c>
      <c r="B10" s="60" t="s">
        <v>144</v>
      </c>
    </row>
    <row r="11" spans="1:2" ht="15">
      <c r="A11" s="59">
        <v>6</v>
      </c>
      <c r="B11" s="60" t="s">
        <v>145</v>
      </c>
    </row>
    <row r="12" spans="1:2" ht="15">
      <c r="A12" s="59">
        <v>7</v>
      </c>
      <c r="B12" s="60" t="s">
        <v>146</v>
      </c>
    </row>
    <row r="13" spans="1:2" ht="15">
      <c r="A13" s="59">
        <v>8</v>
      </c>
      <c r="B13" s="60" t="s">
        <v>147</v>
      </c>
    </row>
    <row r="14" spans="1:2" ht="15">
      <c r="A14" s="59">
        <v>9</v>
      </c>
      <c r="B14" s="60" t="s">
        <v>148</v>
      </c>
    </row>
    <row r="15" spans="1:2" ht="21.75" customHeight="1">
      <c r="A15" s="59"/>
      <c r="B15" s="61" t="s">
        <v>149</v>
      </c>
    </row>
    <row r="16" spans="1:2" ht="15">
      <c r="A16" s="59">
        <v>1</v>
      </c>
      <c r="B16" s="60" t="s">
        <v>150</v>
      </c>
    </row>
    <row r="17" spans="1:2" ht="15">
      <c r="A17" s="59">
        <v>2</v>
      </c>
      <c r="B17" s="60" t="s">
        <v>151</v>
      </c>
    </row>
    <row r="18" spans="1:2" ht="24" customHeight="1">
      <c r="A18" s="59"/>
      <c r="B18" s="61" t="s">
        <v>152</v>
      </c>
    </row>
    <row r="19" spans="1:2" ht="15">
      <c r="A19" s="59">
        <v>1</v>
      </c>
      <c r="B19" s="60" t="s">
        <v>153</v>
      </c>
    </row>
    <row r="20" spans="1:2" ht="15">
      <c r="A20" s="64"/>
      <c r="B20" s="65" t="s">
        <v>154</v>
      </c>
    </row>
    <row r="21" spans="1:2" ht="15">
      <c r="A21" s="62">
        <v>1</v>
      </c>
      <c r="B21" s="63" t="s">
        <v>155</v>
      </c>
    </row>
    <row r="22" spans="1:2" ht="15.75" thickBot="1">
      <c r="A22" s="66">
        <v>2</v>
      </c>
      <c r="B22" s="67" t="s">
        <v>156</v>
      </c>
    </row>
  </sheetData>
  <sheetProtection selectLockedCells="1" selectUnlockedCells="1"/>
  <mergeCells count="1">
    <mergeCell ref="B3:B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ГАПОУ ЛМХПК</cp:lastModifiedBy>
  <cp:lastPrinted>2022-11-25T05:31:01Z</cp:lastPrinted>
  <dcterms:modified xsi:type="dcterms:W3CDTF">2023-03-09T10:52:04Z</dcterms:modified>
  <cp:category/>
  <cp:version/>
  <cp:contentType/>
  <cp:contentStatus/>
</cp:coreProperties>
</file>