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бюджет времени" sheetId="1" r:id="rId1"/>
    <sheet name="План учебного процесса" sheetId="2" r:id="rId2"/>
    <sheet name="перечень кабинетов" sheetId="3" r:id="rId3"/>
  </sheets>
  <definedNames/>
  <calcPr fullCalcOnLoad="1"/>
</workbook>
</file>

<file path=xl/sharedStrings.xml><?xml version="1.0" encoding="utf-8"?>
<sst xmlns="http://schemas.openxmlformats.org/spreadsheetml/2006/main" count="298" uniqueCount="228">
  <si>
    <t>1. Бюджет времени (в неделях)</t>
  </si>
  <si>
    <t>Курсы</t>
  </si>
  <si>
    <t xml:space="preserve">Обучение по дисциплинам и междисциплинарным курсам </t>
  </si>
  <si>
    <t xml:space="preserve">Учебная практика </t>
  </si>
  <si>
    <t xml:space="preserve">Производственная практика </t>
  </si>
  <si>
    <t>Промежуточная аттестация</t>
  </si>
  <si>
    <t xml:space="preserve">Государственная итоговая аттестация </t>
  </si>
  <si>
    <t>Каникулы</t>
  </si>
  <si>
    <t>Всего</t>
  </si>
  <si>
    <t>по профилю специальности</t>
  </si>
  <si>
    <t>преддипломная</t>
  </si>
  <si>
    <t>I курс</t>
  </si>
  <si>
    <t>II курс</t>
  </si>
  <si>
    <t>III курс</t>
  </si>
  <si>
    <t>IV курс</t>
  </si>
  <si>
    <t>Индекс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</si>
  <si>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</si>
  <si>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аттестации</t>
  </si>
  <si>
    <t>Учебная нагрузка обучающихся (час.)</t>
  </si>
  <si>
    <t>Распределение обязательной (аудиторной) нагрузки по курсам и семестрам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</si>
  <si>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</si>
  <si>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</si>
  <si>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</si>
  <si>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</si>
  <si>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т.ч.</t>
  </si>
  <si>
    <t>лабораторных и практических занятий</t>
  </si>
  <si>
    <t>курсовых работ (проектов)</t>
  </si>
  <si>
    <t>О.00</t>
  </si>
  <si>
    <t>Общеобразовательный цикл</t>
  </si>
  <si>
    <t>Иностранный язык</t>
  </si>
  <si>
    <t>ДЗ</t>
  </si>
  <si>
    <t>Математика</t>
  </si>
  <si>
    <t>Э</t>
  </si>
  <si>
    <t>География</t>
  </si>
  <si>
    <t>Естествознание</t>
  </si>
  <si>
    <t>Физическая культура</t>
  </si>
  <si>
    <t>Основы безопасности жизнедеятельности</t>
  </si>
  <si>
    <t>История</t>
  </si>
  <si>
    <t>Обществознание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</si>
  <si>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</si>
  <si>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</si>
  <si>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</si>
  <si>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</si>
  <si>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</si>
  <si>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Психология общения</t>
  </si>
  <si>
    <t>ОГСЭ.03</t>
  </si>
  <si>
    <t>ОГСЭ.04</t>
  </si>
  <si>
    <t>ОГСЭ.05</t>
  </si>
  <si>
    <t>З,З,З,З,З,З</t>
  </si>
  <si>
    <t>Основы обучения татарскому языку детей дошкольного возраста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</si>
  <si>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</si>
  <si>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</si>
  <si>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</si>
  <si>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</si>
  <si>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</si>
  <si>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</si>
  <si>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</si>
  <si>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</si>
  <si>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</si>
  <si>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Педагогика</t>
  </si>
  <si>
    <t>ОП.02</t>
  </si>
  <si>
    <t>Психология</t>
  </si>
  <si>
    <t>ОП.03</t>
  </si>
  <si>
    <t>Возрастная анатомия, физиология и гигиена</t>
  </si>
  <si>
    <t>ОП.04</t>
  </si>
  <si>
    <t>Правовое обеспечение профессиональной деятельности</t>
  </si>
  <si>
    <t>ОП.05</t>
  </si>
  <si>
    <t>Теоретические основы дошкольного образования</t>
  </si>
  <si>
    <t>ОП.06</t>
  </si>
  <si>
    <t>Безопасность жизнедеятельности</t>
  </si>
  <si>
    <t>ОП.07</t>
  </si>
  <si>
    <t>Менеджмент</t>
  </si>
  <si>
    <t>ОП.08</t>
  </si>
  <si>
    <t>ОП.09</t>
  </si>
  <si>
    <t>Ритмика</t>
  </si>
  <si>
    <t>ОП.10</t>
  </si>
  <si>
    <t>Основы специальной педагогики и специальной психологии</t>
  </si>
  <si>
    <t>ОП.11</t>
  </si>
  <si>
    <t>Музыка</t>
  </si>
  <si>
    <t>Основы учебно-исследовательской деятельности</t>
  </si>
  <si>
    <t>ПМ.00</t>
  </si>
  <si>
    <t>Профессиональные модули</t>
  </si>
  <si>
    <t>ПМ.01</t>
  </si>
  <si>
    <t>0/3/1</t>
  </si>
  <si>
    <t>МДК.01.01</t>
  </si>
  <si>
    <t>Медико-биологические и социальные основы здоровья</t>
  </si>
  <si>
    <t>МДК.01.02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</si>
  <si>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</si>
  <si>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</si>
  <si>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совершенствованию двигательных умений и навыков</t>
  </si>
  <si>
    <t>УП.01</t>
  </si>
  <si>
    <t>ПМ.02</t>
  </si>
  <si>
    <t>Организация различных видов деятельности и общения детей</t>
  </si>
  <si>
    <t>МДК.02.01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</si>
  <si>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</si>
  <si>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</si>
  <si>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</si>
  <si>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</si>
  <si>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</si>
  <si>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</si>
  <si>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>МДК.02.05</t>
  </si>
  <si>
    <t>Теория и методика музыкального воспитания с практикумом</t>
  </si>
  <si>
    <t>МДК.02.06</t>
  </si>
  <si>
    <t>Психолого-педагогические основы организации общения детей дошкольного возраста</t>
  </si>
  <si>
    <t>УП.02</t>
  </si>
  <si>
    <t>ПП.02</t>
  </si>
  <si>
    <t>ПМ.03</t>
  </si>
  <si>
    <t>Организация занятий по основным общеобразовательным программам дошкольного образования</t>
  </si>
  <si>
    <t>МДК.03.01</t>
  </si>
  <si>
    <t>Теоретические основы организации обучения в разных возрастных группах</t>
  </si>
  <si>
    <t>МДК.03.02</t>
  </si>
  <si>
    <t xml:space="preserve">Теория и методика развития речи у детей </t>
  </si>
  <si>
    <t>МДК.03.03</t>
  </si>
  <si>
    <t>Теория и методика экологического образования дошкольников</t>
  </si>
  <si>
    <t>МДК.03.04</t>
  </si>
  <si>
    <t>Теория и методика математического развития</t>
  </si>
  <si>
    <t>УП.03</t>
  </si>
  <si>
    <t>ПП.03</t>
  </si>
  <si>
    <t>ПМ.04</t>
  </si>
  <si>
    <t>0/1/1</t>
  </si>
  <si>
    <t>МДК.04.01</t>
  </si>
  <si>
    <t>УП.04</t>
  </si>
  <si>
    <t>ПП.04</t>
  </si>
  <si>
    <t>ПМ.05</t>
  </si>
  <si>
    <t>Методическое обеспечение образовательного процесса</t>
  </si>
  <si>
    <t>МДК.05.01</t>
  </si>
  <si>
    <t>Теоретические и прикладные аспекты методической работы воспитателя детей дошкольного возраста</t>
  </si>
  <si>
    <t>УП.05</t>
  </si>
  <si>
    <t>ПП.05</t>
  </si>
  <si>
    <t>ПДП</t>
  </si>
  <si>
    <t>Преддипломная практика</t>
  </si>
  <si>
    <t>ГИА</t>
  </si>
  <si>
    <t>Государственная итоговая аттестация</t>
  </si>
  <si>
    <t>дисциплин и МДК</t>
  </si>
  <si>
    <t>учебной практики</t>
  </si>
  <si>
    <t>производст. практики</t>
  </si>
  <si>
    <t>преддиплом. практики</t>
  </si>
  <si>
    <t>экзаменов</t>
  </si>
  <si>
    <t>дифф.зачетов</t>
  </si>
  <si>
    <t>зачетов</t>
  </si>
  <si>
    <t>3. Перечень кабинетов, лабораторий, мастерских и других помещений</t>
  </si>
  <si>
    <t>Кабинеты:</t>
  </si>
  <si>
    <t>иностранного языка</t>
  </si>
  <si>
    <t>педагогики и психологии</t>
  </si>
  <si>
    <t>физиологии, анатомии и гигиены</t>
  </si>
  <si>
    <t>теории и методики физического воспитания</t>
  </si>
  <si>
    <t>теоретических и методических основ дошкольного образования</t>
  </si>
  <si>
    <t>изобразительной деятельности и методики развития детского изобразительного творчества</t>
  </si>
  <si>
    <t>музыки и методики музыкального воспитания</t>
  </si>
  <si>
    <t>безопасности жизнедеятельности.</t>
  </si>
  <si>
    <t>Лаборатории:</t>
  </si>
  <si>
    <t>информатики и информационно-коммуникационных технологий</t>
  </si>
  <si>
    <t>медико-социальных основ здоровья</t>
  </si>
  <si>
    <t>Спортивный комплекс:</t>
  </si>
  <si>
    <t>спортивный зал</t>
  </si>
  <si>
    <t>Залы:</t>
  </si>
  <si>
    <t>библиотека, читальный зал с выходом в сеть Интернет</t>
  </si>
  <si>
    <t>актовый зал</t>
  </si>
  <si>
    <t>ОГСЭ.06</t>
  </si>
  <si>
    <t>ОГСЭ.07</t>
  </si>
  <si>
    <r>
      <t xml:space="preserve">Консультации </t>
    </r>
    <r>
      <rPr>
        <sz val="9"/>
        <color indexed="8"/>
        <rFont val="Times New Roman"/>
        <family val="1"/>
      </rPr>
      <t xml:space="preserve">из расчета по 4 часа на одного обучающегося в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</si>
  <si>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З,З</t>
  </si>
  <si>
    <t>Взаимодействие с родителями (лицами, их заменяющими) и сотрудниками образовательной  организации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</si>
  <si>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 организации</t>
  </si>
  <si>
    <t>ОГСЭ.08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</si>
  <si>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</si>
  <si>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</si>
  <si>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</si>
  <si>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</si>
  <si>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</si>
  <si>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</si>
  <si>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</si>
  <si>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</si>
  <si>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 xml:space="preserve"> Русский язык</t>
  </si>
  <si>
    <t>ОУД.09</t>
  </si>
  <si>
    <t>Литература</t>
  </si>
  <si>
    <t>ОУД.10</t>
  </si>
  <si>
    <t>ОУД.11</t>
  </si>
  <si>
    <t>Культура общения</t>
  </si>
  <si>
    <t>Основы педагогического мастерства</t>
  </si>
  <si>
    <r>
      <t xml:space="preserve">Государственная  итоговая  аттестация                                                                                                                                                                                                                                                                      1. Программа углубленной подготовки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1.1. Выпускная квалификационная работа (дипломный проект, дипломная работа)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дипломного проекта (работы) с 18 мая по 14 июня (всего 4 нед.)                                                                                                                                              Защита дипломного проекта (работы) с 15 июня по 28 июня (всего 2 нед.) </t>
    </r>
  </si>
  <si>
    <t>Теоретические и методические основы организации игровой деятельности детей раннего и дошкольного возраста</t>
  </si>
  <si>
    <t>ОУД.12</t>
  </si>
  <si>
    <t>Астрономия</t>
  </si>
  <si>
    <t>Информатика и информационно-коммуникационные технологии  в профессиональной деятельности</t>
  </si>
  <si>
    <t>Организация мероприятий, направленных на укрепление здоровья ребенка и его физического развития</t>
  </si>
  <si>
    <t>Татарская детская литература</t>
  </si>
  <si>
    <t xml:space="preserve">Информатика </t>
  </si>
  <si>
    <t>Учебная практика наблюдений за организацией различных видов деятельности и общения детей</t>
  </si>
  <si>
    <t>Учебная практика наблюдений за организацией занятий по основным общеобразовательным программам дошкольного образования</t>
  </si>
  <si>
    <t>Учебная практика наблюдений за взаимодействием воспитателя с родителями (лицами, их заменяющими) и сотрудниками дошкольной образовательной организации</t>
  </si>
  <si>
    <t>Учебная практика по методическому обеспечению образовательного процесса</t>
  </si>
  <si>
    <t xml:space="preserve">Производственная практика по методической работе воспитателя детей дошкольного возраста </t>
  </si>
  <si>
    <t xml:space="preserve">Производственная практика по взаимодействию с родителями (лицами, их заменяющими) и сотрудниками дошкольной образовательной организации </t>
  </si>
  <si>
    <t>Производственная практика по организации  занятий по основным общеобразовательным программам дошкольного образования</t>
  </si>
  <si>
    <t>Производственная практика по организации различных видов деятельности и общения детей</t>
  </si>
  <si>
    <t>ПП.01.01</t>
  </si>
  <si>
    <t>ПП.01.02</t>
  </si>
  <si>
    <t>З</t>
  </si>
  <si>
    <t>ОУД.13</t>
  </si>
  <si>
    <t>УДп .14.1</t>
  </si>
  <si>
    <t>УДп .14.2</t>
  </si>
  <si>
    <t>УДп .14.3</t>
  </si>
  <si>
    <t>Родная литература</t>
  </si>
  <si>
    <t>Язык и культура Татарстана</t>
  </si>
  <si>
    <t>0/6/7</t>
  </si>
  <si>
    <r>
      <t xml:space="preserve">1 сем. 17 нед.  </t>
    </r>
    <r>
      <rPr>
        <sz val="9"/>
        <color indexed="10"/>
        <rFont val="Times New Roman"/>
        <family val="1"/>
      </rPr>
      <t>17</t>
    </r>
  </si>
  <si>
    <r>
      <t xml:space="preserve">2 сем. 22 нед.  </t>
    </r>
    <r>
      <rPr>
        <sz val="9"/>
        <color indexed="10"/>
        <rFont val="Times New Roman"/>
        <family val="1"/>
      </rPr>
      <t>22</t>
    </r>
  </si>
  <si>
    <r>
      <t xml:space="preserve">3 сем. 17 нед  </t>
    </r>
    <r>
      <rPr>
        <sz val="9"/>
        <color indexed="10"/>
        <rFont val="Times New Roman"/>
        <family val="1"/>
      </rPr>
      <t>17</t>
    </r>
  </si>
  <si>
    <r>
      <t xml:space="preserve">4 сем. 24 нед  </t>
    </r>
    <r>
      <rPr>
        <sz val="9"/>
        <color indexed="10"/>
        <rFont val="Times New Roman"/>
        <family val="1"/>
      </rPr>
      <t>19</t>
    </r>
  </si>
  <si>
    <r>
      <t xml:space="preserve">5 сем. 16 нед.   </t>
    </r>
    <r>
      <rPr>
        <sz val="9"/>
        <color indexed="10"/>
        <rFont val="Times New Roman"/>
        <family val="1"/>
      </rPr>
      <t>16</t>
    </r>
  </si>
  <si>
    <r>
      <t xml:space="preserve">6 сем. 23 нед.   </t>
    </r>
    <r>
      <rPr>
        <sz val="9"/>
        <color indexed="10"/>
        <rFont val="Times New Roman"/>
        <family val="1"/>
      </rPr>
      <t>23</t>
    </r>
  </si>
  <si>
    <r>
      <t xml:space="preserve">7 сем. 16 нед.   </t>
    </r>
    <r>
      <rPr>
        <sz val="9"/>
        <color indexed="10"/>
        <rFont val="Times New Roman"/>
        <family val="1"/>
      </rPr>
      <t>16</t>
    </r>
  </si>
  <si>
    <r>
      <t xml:space="preserve">8 сем. 13 нед.   </t>
    </r>
    <r>
      <rPr>
        <sz val="9"/>
        <color indexed="10"/>
        <rFont val="Times New Roman"/>
        <family val="1"/>
      </rPr>
      <t>13</t>
    </r>
  </si>
  <si>
    <t xml:space="preserve">История искусств </t>
  </si>
  <si>
    <t>0/5/6</t>
  </si>
  <si>
    <t>0/6/3</t>
  </si>
  <si>
    <t>0/5/2</t>
  </si>
  <si>
    <t>1/5/1</t>
  </si>
  <si>
    <t>1/22/8</t>
  </si>
  <si>
    <t>1/27/14</t>
  </si>
  <si>
    <t>0/3/4</t>
  </si>
  <si>
    <t>1/37/26</t>
  </si>
  <si>
    <t>гуманитарных и социально-экономических дисциплин</t>
  </si>
  <si>
    <t>2. План учебного процесса 44.02.01 Дошкольное образование 2021-2025 кл.рук. Хуснутдинова А.Р.</t>
  </si>
  <si>
    <t>Учебная практика наблюдений за организацией мероприятий, направленных на укрепление здоровья ребенка и его физического развития</t>
  </si>
  <si>
    <t>Производственная практика по организации мероприятий, направленных на укрепление здоровья ребенка и его физического развития</t>
  </si>
  <si>
    <t>Производственная практика по организации мероприятий, направленных на укрепление здоровья ребенка и его физического развития в летний период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</si>
</sst>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4" fontId="0" fillId="0" borderId="0" applyFill="0" applyBorder="0" applyAlignment="0" applyProtection="0"/>
    <xf numFmtId="17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/>
    </xf>
    <xf numFmtId="0" fontId="8" fillId="34" borderId="13" xfId="0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0" borderId="13" xfId="0" applyFont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4" fillId="0" borderId="0" xfId="0" applyFont="1" applyAlignment="1">
      <alignment/>
    </xf>
    <xf numFmtId="0" fontId="16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17" fillId="0" borderId="13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9" fillId="34" borderId="10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35" borderId="10" xfId="0" applyFont="1" applyFill="1" applyBorder="1" applyAlignment="1">
      <alignment/>
    </xf>
    <xf numFmtId="49" fontId="9" fillId="36" borderId="10" xfId="58" applyNumberFormat="1" applyFont="1" applyFill="1" applyBorder="1" applyAlignment="1" applyProtection="1">
      <alignment horizontal="center" wrapText="1"/>
      <protection/>
    </xf>
    <xf numFmtId="49" fontId="9" fillId="36" borderId="10" xfId="0" applyNumberFormat="1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right" vertical="center"/>
    </xf>
    <xf numFmtId="49" fontId="9" fillId="37" borderId="10" xfId="0" applyNumberFormat="1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right" vertical="center"/>
    </xf>
    <xf numFmtId="49" fontId="9" fillId="38" borderId="10" xfId="0" applyNumberFormat="1" applyFont="1" applyFill="1" applyBorder="1" applyAlignment="1">
      <alignment horizontal="center" wrapText="1"/>
    </xf>
    <xf numFmtId="0" fontId="9" fillId="38" borderId="10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 wrapText="1"/>
    </xf>
    <xf numFmtId="49" fontId="8" fillId="39" borderId="10" xfId="0" applyNumberFormat="1" applyFont="1" applyFill="1" applyBorder="1" applyAlignment="1">
      <alignment horizontal="center" wrapText="1"/>
    </xf>
    <xf numFmtId="0" fontId="11" fillId="38" borderId="10" xfId="0" applyFont="1" applyFill="1" applyBorder="1" applyAlignment="1">
      <alignment horizontal="center" wrapText="1"/>
    </xf>
    <xf numFmtId="0" fontId="8" fillId="38" borderId="10" xfId="0" applyFont="1" applyFill="1" applyBorder="1" applyAlignment="1">
      <alignment horizontal="right" vertical="center"/>
    </xf>
    <xf numFmtId="0" fontId="8" fillId="38" borderId="13" xfId="0" applyFont="1" applyFill="1" applyBorder="1" applyAlignment="1">
      <alignment horizontal="right" vertical="center"/>
    </xf>
    <xf numFmtId="0" fontId="8" fillId="37" borderId="10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right" vertical="center"/>
    </xf>
    <xf numFmtId="0" fontId="8" fillId="37" borderId="10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right" vertical="center"/>
    </xf>
    <xf numFmtId="0" fontId="8" fillId="36" borderId="13" xfId="0" applyFont="1" applyFill="1" applyBorder="1" applyAlignment="1">
      <alignment horizontal="right" vertical="center"/>
    </xf>
    <xf numFmtId="0" fontId="8" fillId="37" borderId="13" xfId="0" applyFont="1" applyFill="1" applyBorder="1" applyAlignment="1">
      <alignment horizontal="right" vertical="center"/>
    </xf>
    <xf numFmtId="0" fontId="8" fillId="39" borderId="10" xfId="0" applyFont="1" applyFill="1" applyBorder="1" applyAlignment="1">
      <alignment horizontal="right" vertical="center"/>
    </xf>
    <xf numFmtId="49" fontId="8" fillId="36" borderId="10" xfId="0" applyNumberFormat="1" applyFont="1" applyFill="1" applyBorder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wrapText="1"/>
    </xf>
    <xf numFmtId="49" fontId="8" fillId="37" borderId="10" xfId="0" applyNumberFormat="1" applyFont="1" applyFill="1" applyBorder="1" applyAlignment="1">
      <alignment horizontal="center"/>
    </xf>
    <xf numFmtId="0" fontId="9" fillId="37" borderId="13" xfId="0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49" fontId="8" fillId="37" borderId="10" xfId="0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right" vertical="center"/>
    </xf>
    <xf numFmtId="0" fontId="8" fillId="40" borderId="13" xfId="0" applyFont="1" applyFill="1" applyBorder="1" applyAlignment="1">
      <alignment horizontal="right" vertical="center"/>
    </xf>
    <xf numFmtId="0" fontId="8" fillId="41" borderId="10" xfId="0" applyFont="1" applyFill="1" applyBorder="1" applyAlignment="1">
      <alignment horizontal="right" vertical="center"/>
    </xf>
    <xf numFmtId="0" fontId="9" fillId="40" borderId="10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9" fillId="40" borderId="13" xfId="0" applyFont="1" applyFill="1" applyBorder="1" applyAlignment="1">
      <alignment horizontal="right" vertical="center"/>
    </xf>
    <xf numFmtId="0" fontId="9" fillId="40" borderId="10" xfId="0" applyFont="1" applyFill="1" applyBorder="1" applyAlignment="1">
      <alignment/>
    </xf>
    <xf numFmtId="0" fontId="9" fillId="40" borderId="13" xfId="0" applyFont="1" applyFill="1" applyBorder="1" applyAlignment="1">
      <alignment/>
    </xf>
    <xf numFmtId="0" fontId="10" fillId="35" borderId="10" xfId="0" applyFont="1" applyFill="1" applyBorder="1" applyAlignment="1">
      <alignment horizontal="right" vertical="center"/>
    </xf>
    <xf numFmtId="49" fontId="8" fillId="37" borderId="10" xfId="0" applyNumberFormat="1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vertical="center"/>
    </xf>
    <xf numFmtId="0" fontId="8" fillId="40" borderId="10" xfId="0" applyFont="1" applyFill="1" applyBorder="1" applyAlignment="1">
      <alignment vertical="center" wrapText="1"/>
    </xf>
    <xf numFmtId="0" fontId="9" fillId="40" borderId="10" xfId="0" applyFont="1" applyFill="1" applyBorder="1" applyAlignment="1">
      <alignment vertical="center" wrapText="1"/>
    </xf>
    <xf numFmtId="0" fontId="8" fillId="40" borderId="11" xfId="0" applyFont="1" applyFill="1" applyBorder="1" applyAlignment="1">
      <alignment vertical="center"/>
    </xf>
    <xf numFmtId="0" fontId="8" fillId="40" borderId="10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vertical="center" wrapText="1"/>
    </xf>
    <xf numFmtId="0" fontId="8" fillId="40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12.140625" style="0" customWidth="1"/>
    <col min="2" max="2" width="21.57421875" style="0" customWidth="1"/>
    <col min="4" max="4" width="15.421875" style="0" customWidth="1"/>
    <col min="5" max="5" width="15.28125" style="0" customWidth="1"/>
    <col min="6" max="6" width="15.00390625" style="0" customWidth="1"/>
    <col min="7" max="7" width="16.28125" style="0" customWidth="1"/>
  </cols>
  <sheetData>
    <row r="3" spans="1:9" ht="15.75">
      <c r="A3" s="127" t="s">
        <v>0</v>
      </c>
      <c r="B3" s="127"/>
      <c r="C3" s="127"/>
      <c r="D3" s="127"/>
      <c r="E3" s="127"/>
      <c r="F3" s="127"/>
      <c r="G3" s="127"/>
      <c r="H3" s="127"/>
      <c r="I3" s="127"/>
    </row>
    <row r="4" spans="1:9" ht="15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 hidden="1">
      <c r="A5" s="1"/>
      <c r="B5" s="1"/>
      <c r="C5" s="1"/>
      <c r="D5" s="1"/>
      <c r="E5" s="1"/>
      <c r="F5" s="1"/>
      <c r="G5" s="1"/>
      <c r="H5" s="1"/>
      <c r="I5" s="1"/>
    </row>
    <row r="6" spans="1:9" ht="15" hidden="1">
      <c r="A6" s="1"/>
      <c r="B6" s="1"/>
      <c r="C6" s="1"/>
      <c r="D6" s="1"/>
      <c r="E6" s="1"/>
      <c r="F6" s="1"/>
      <c r="G6" s="1"/>
      <c r="H6" s="1"/>
      <c r="I6" s="1"/>
    </row>
    <row r="7" spans="1:9" ht="36" customHeight="1">
      <c r="A7" s="128" t="s">
        <v>1</v>
      </c>
      <c r="B7" s="129" t="s">
        <v>2</v>
      </c>
      <c r="C7" s="129" t="s">
        <v>3</v>
      </c>
      <c r="D7" s="129" t="s">
        <v>4</v>
      </c>
      <c r="E7" s="129"/>
      <c r="F7" s="129" t="s">
        <v>5</v>
      </c>
      <c r="G7" s="129" t="s">
        <v>6</v>
      </c>
      <c r="H7" s="128" t="s">
        <v>7</v>
      </c>
      <c r="I7" s="128" t="s">
        <v>8</v>
      </c>
    </row>
    <row r="8" spans="1:9" ht="40.5" customHeight="1">
      <c r="A8" s="128"/>
      <c r="B8" s="129"/>
      <c r="C8" s="129"/>
      <c r="D8" s="3" t="s">
        <v>9</v>
      </c>
      <c r="E8" s="2" t="s">
        <v>10</v>
      </c>
      <c r="F8" s="129"/>
      <c r="G8" s="129"/>
      <c r="H8" s="128"/>
      <c r="I8" s="128"/>
    </row>
    <row r="9" spans="1:9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15">
      <c r="A10" s="5" t="s">
        <v>11</v>
      </c>
      <c r="B10" s="5">
        <v>39</v>
      </c>
      <c r="C10" s="5">
        <v>0</v>
      </c>
      <c r="D10" s="5">
        <v>0</v>
      </c>
      <c r="E10" s="5">
        <v>0</v>
      </c>
      <c r="F10" s="5">
        <v>2</v>
      </c>
      <c r="G10" s="5">
        <v>0</v>
      </c>
      <c r="H10" s="5">
        <v>11</v>
      </c>
      <c r="I10" s="6">
        <v>52</v>
      </c>
    </row>
    <row r="11" spans="1:9" ht="15">
      <c r="A11" s="5" t="s">
        <v>12</v>
      </c>
      <c r="B11" s="5">
        <v>34</v>
      </c>
      <c r="C11" s="5">
        <v>2</v>
      </c>
      <c r="D11" s="5">
        <v>5</v>
      </c>
      <c r="E11" s="5">
        <v>0</v>
      </c>
      <c r="F11" s="5">
        <v>1</v>
      </c>
      <c r="G11" s="5">
        <v>0</v>
      </c>
      <c r="H11" s="5">
        <v>10</v>
      </c>
      <c r="I11" s="6">
        <v>52</v>
      </c>
    </row>
    <row r="12" spans="1:9" ht="15">
      <c r="A12" s="5" t="s">
        <v>13</v>
      </c>
      <c r="B12" s="5">
        <v>32</v>
      </c>
      <c r="C12" s="5">
        <v>1</v>
      </c>
      <c r="D12" s="5">
        <v>6</v>
      </c>
      <c r="E12" s="5">
        <v>0</v>
      </c>
      <c r="F12" s="5">
        <v>2</v>
      </c>
      <c r="G12" s="5">
        <v>0</v>
      </c>
      <c r="H12" s="5">
        <v>11</v>
      </c>
      <c r="I12" s="6">
        <v>52</v>
      </c>
    </row>
    <row r="13" spans="1:9" ht="15">
      <c r="A13" s="5" t="s">
        <v>14</v>
      </c>
      <c r="B13" s="5">
        <v>20</v>
      </c>
      <c r="C13" s="5">
        <v>1.5</v>
      </c>
      <c r="D13" s="5">
        <v>7.5</v>
      </c>
      <c r="E13" s="5">
        <v>4</v>
      </c>
      <c r="F13" s="5">
        <v>2</v>
      </c>
      <c r="G13" s="5">
        <v>6</v>
      </c>
      <c r="H13" s="5">
        <v>2</v>
      </c>
      <c r="I13" s="6">
        <v>43</v>
      </c>
    </row>
    <row r="14" spans="1:9" ht="15">
      <c r="A14" s="6" t="s">
        <v>8</v>
      </c>
      <c r="B14" s="6">
        <v>125</v>
      </c>
      <c r="C14" s="6">
        <v>4.5</v>
      </c>
      <c r="D14" s="6">
        <v>18.5</v>
      </c>
      <c r="E14" s="6">
        <v>4</v>
      </c>
      <c r="F14" s="6">
        <v>7</v>
      </c>
      <c r="G14" s="6">
        <v>6</v>
      </c>
      <c r="H14" s="6">
        <v>34</v>
      </c>
      <c r="I14" s="6">
        <v>199</v>
      </c>
    </row>
  </sheetData>
  <sheetProtection selectLockedCells="1" selectUnlockedCells="1"/>
  <mergeCells count="9">
    <mergeCell ref="A3:I3"/>
    <mergeCell ref="A7:A8"/>
    <mergeCell ref="B7:B8"/>
    <mergeCell ref="C7:C8"/>
    <mergeCell ref="D7:E7"/>
    <mergeCell ref="F7:F8"/>
    <mergeCell ref="G7:G8"/>
    <mergeCell ref="H7:H8"/>
    <mergeCell ref="I7:I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3"/>
  <sheetViews>
    <sheetView tabSelected="1" zoomScale="130" zoomScaleNormal="130" zoomScalePageLayoutView="0" workbookViewId="0" topLeftCell="A1">
      <selection activeCell="R46" sqref="R46:U91"/>
    </sheetView>
  </sheetViews>
  <sheetFormatPr defaultColWidth="9.140625" defaultRowHeight="15"/>
  <cols>
    <col min="1" max="1" width="10.28125" style="0" customWidth="1"/>
    <col min="2" max="2" width="47.8515625" style="0" customWidth="1"/>
    <col min="4" max="4" width="6.00390625" style="0" customWidth="1"/>
    <col min="5" max="6" width="6.421875" style="0" customWidth="1"/>
    <col min="7" max="7" width="5.7109375" style="0" customWidth="1"/>
    <col min="8" max="8" width="5.8515625" style="0" customWidth="1"/>
    <col min="9" max="14" width="5.00390625" style="0" customWidth="1"/>
    <col min="15" max="15" width="5.421875" style="0" customWidth="1"/>
    <col min="16" max="16" width="5.00390625" style="0" customWidth="1"/>
    <col min="18" max="19" width="14.8515625" style="0" customWidth="1"/>
    <col min="20" max="20" width="10.7109375" style="0" customWidth="1"/>
  </cols>
  <sheetData>
    <row r="1" spans="1:16" ht="25.5" customHeight="1" thickBot="1">
      <c r="A1" s="144" t="s">
        <v>224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24" customHeight="1" thickBot="1">
      <c r="A2" s="145" t="s">
        <v>15</v>
      </c>
      <c r="B2" s="146" t="s">
        <v>16</v>
      </c>
      <c r="C2" s="147" t="s">
        <v>17</v>
      </c>
      <c r="D2" s="148" t="s">
        <v>18</v>
      </c>
      <c r="E2" s="148"/>
      <c r="F2" s="148"/>
      <c r="G2" s="148"/>
      <c r="H2" s="148"/>
      <c r="I2" s="149" t="s">
        <v>19</v>
      </c>
      <c r="J2" s="149"/>
      <c r="K2" s="149"/>
      <c r="L2" s="149"/>
      <c r="M2" s="149"/>
      <c r="N2" s="149"/>
      <c r="O2" s="149"/>
      <c r="P2" s="149"/>
    </row>
    <row r="3" spans="1:16" ht="22.5" customHeight="1" thickBot="1">
      <c r="A3" s="145"/>
      <c r="B3" s="146"/>
      <c r="C3" s="147"/>
      <c r="D3" s="150" t="s">
        <v>20</v>
      </c>
      <c r="E3" s="142" t="s">
        <v>21</v>
      </c>
      <c r="F3" s="151" t="s">
        <v>22</v>
      </c>
      <c r="G3" s="151"/>
      <c r="H3" s="151"/>
      <c r="I3" s="138" t="s">
        <v>11</v>
      </c>
      <c r="J3" s="138"/>
      <c r="K3" s="138" t="s">
        <v>12</v>
      </c>
      <c r="L3" s="138"/>
      <c r="M3" s="138" t="s">
        <v>13</v>
      </c>
      <c r="N3" s="138"/>
      <c r="O3" s="139" t="s">
        <v>14</v>
      </c>
      <c r="P3" s="139"/>
    </row>
    <row r="4" spans="1:16" ht="12" customHeight="1" thickBot="1">
      <c r="A4" s="145"/>
      <c r="B4" s="146"/>
      <c r="C4" s="147"/>
      <c r="D4" s="150"/>
      <c r="E4" s="142"/>
      <c r="F4" s="142" t="s">
        <v>23</v>
      </c>
      <c r="G4" s="138" t="s">
        <v>24</v>
      </c>
      <c r="H4" s="138"/>
      <c r="I4" s="143" t="s">
        <v>206</v>
      </c>
      <c r="J4" s="143" t="s">
        <v>207</v>
      </c>
      <c r="K4" s="143" t="s">
        <v>208</v>
      </c>
      <c r="L4" s="140" t="s">
        <v>209</v>
      </c>
      <c r="M4" s="140" t="s">
        <v>210</v>
      </c>
      <c r="N4" s="140" t="s">
        <v>211</v>
      </c>
      <c r="O4" s="140" t="s">
        <v>212</v>
      </c>
      <c r="P4" s="141" t="s">
        <v>213</v>
      </c>
    </row>
    <row r="5" spans="1:16" ht="96" customHeight="1">
      <c r="A5" s="145"/>
      <c r="B5" s="146"/>
      <c r="C5" s="147"/>
      <c r="D5" s="150"/>
      <c r="E5" s="142"/>
      <c r="F5" s="142"/>
      <c r="G5" s="7" t="s">
        <v>25</v>
      </c>
      <c r="H5" s="7" t="s">
        <v>26</v>
      </c>
      <c r="I5" s="143"/>
      <c r="J5" s="143"/>
      <c r="K5" s="143"/>
      <c r="L5" s="140"/>
      <c r="M5" s="140"/>
      <c r="N5" s="140"/>
      <c r="O5" s="140"/>
      <c r="P5" s="141"/>
    </row>
    <row r="6" spans="1:16" ht="13.5" customHeight="1">
      <c r="A6" s="8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8</v>
      </c>
      <c r="H6" s="9">
        <v>9</v>
      </c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11">
        <v>17</v>
      </c>
    </row>
    <row r="7" spans="1:16" ht="12.75" customHeight="1">
      <c r="A7" s="12" t="s">
        <v>27</v>
      </c>
      <c r="B7" s="13" t="s">
        <v>28</v>
      </c>
      <c r="C7" s="14" t="s">
        <v>205</v>
      </c>
      <c r="D7" s="15">
        <v>2106</v>
      </c>
      <c r="E7" s="16">
        <v>702</v>
      </c>
      <c r="F7" s="16">
        <v>1404</v>
      </c>
      <c r="G7" s="76">
        <v>559</v>
      </c>
      <c r="H7" s="16"/>
      <c r="I7" s="16">
        <f>SUM(I8:I21)</f>
        <v>544</v>
      </c>
      <c r="J7" s="16">
        <f aca="true" t="shared" si="0" ref="J7:P7">SUM(J8:J21)</f>
        <v>704</v>
      </c>
      <c r="K7" s="16">
        <f t="shared" si="0"/>
        <v>68</v>
      </c>
      <c r="L7" s="16">
        <f t="shared" si="0"/>
        <v>88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</row>
    <row r="8" spans="1:16" ht="12.75" customHeight="1">
      <c r="A8" s="71" t="s">
        <v>165</v>
      </c>
      <c r="B8" s="73" t="s">
        <v>29</v>
      </c>
      <c r="C8" s="77" t="s">
        <v>32</v>
      </c>
      <c r="D8" s="74">
        <f>SUM(E8:F8)</f>
        <v>175</v>
      </c>
      <c r="E8" s="19">
        <v>58</v>
      </c>
      <c r="F8" s="19">
        <v>117</v>
      </c>
      <c r="G8" s="19">
        <v>117</v>
      </c>
      <c r="H8" s="55"/>
      <c r="I8" s="86">
        <v>51</v>
      </c>
      <c r="J8" s="80">
        <v>66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</row>
    <row r="9" spans="1:16" ht="12.75" customHeight="1">
      <c r="A9" s="71" t="s">
        <v>166</v>
      </c>
      <c r="B9" s="73" t="s">
        <v>31</v>
      </c>
      <c r="C9" s="78" t="s">
        <v>32</v>
      </c>
      <c r="D9" s="74">
        <f aca="true" t="shared" si="1" ref="D9:D23">SUM(E9:F9)</f>
        <v>234</v>
      </c>
      <c r="E9" s="19">
        <v>78</v>
      </c>
      <c r="F9" s="19">
        <v>156</v>
      </c>
      <c r="G9" s="19">
        <v>39</v>
      </c>
      <c r="H9" s="55"/>
      <c r="I9" s="86">
        <v>68</v>
      </c>
      <c r="J9" s="80">
        <v>88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ht="12.75" customHeight="1">
      <c r="A10" s="71" t="s">
        <v>167</v>
      </c>
      <c r="B10" s="73" t="s">
        <v>187</v>
      </c>
      <c r="C10" s="81" t="s">
        <v>30</v>
      </c>
      <c r="D10" s="74">
        <f t="shared" si="1"/>
        <v>91</v>
      </c>
      <c r="E10" s="19">
        <v>30</v>
      </c>
      <c r="F10" s="19">
        <v>61</v>
      </c>
      <c r="G10" s="19">
        <v>61</v>
      </c>
      <c r="H10" s="55"/>
      <c r="I10" s="86">
        <v>17</v>
      </c>
      <c r="J10" s="83">
        <v>44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</row>
    <row r="11" spans="1:16" ht="12.75" customHeight="1">
      <c r="A11" s="71" t="s">
        <v>168</v>
      </c>
      <c r="B11" s="72" t="s">
        <v>33</v>
      </c>
      <c r="C11" s="81" t="s">
        <v>30</v>
      </c>
      <c r="D11" s="74">
        <f t="shared" si="1"/>
        <v>114</v>
      </c>
      <c r="E11" s="19">
        <v>38</v>
      </c>
      <c r="F11" s="19">
        <v>76</v>
      </c>
      <c r="G11" s="19">
        <v>0</v>
      </c>
      <c r="H11" s="55"/>
      <c r="I11" s="86">
        <v>34</v>
      </c>
      <c r="J11" s="83">
        <v>42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</row>
    <row r="12" spans="1:16" ht="12.75" customHeight="1">
      <c r="A12" s="71" t="s">
        <v>169</v>
      </c>
      <c r="B12" s="72" t="s">
        <v>34</v>
      </c>
      <c r="C12" s="82" t="s">
        <v>30</v>
      </c>
      <c r="D12" s="74">
        <f t="shared" si="1"/>
        <v>162</v>
      </c>
      <c r="E12" s="19">
        <v>54</v>
      </c>
      <c r="F12" s="19">
        <v>108</v>
      </c>
      <c r="G12" s="19">
        <v>108</v>
      </c>
      <c r="H12" s="55"/>
      <c r="I12" s="86">
        <v>51</v>
      </c>
      <c r="J12" s="83">
        <v>57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1:16" ht="12.75" customHeight="1">
      <c r="A13" s="71" t="s">
        <v>170</v>
      </c>
      <c r="B13" s="72" t="s">
        <v>35</v>
      </c>
      <c r="C13" s="84" t="s">
        <v>161</v>
      </c>
      <c r="D13" s="74">
        <f t="shared" si="1"/>
        <v>175</v>
      </c>
      <c r="E13" s="19">
        <v>58</v>
      </c>
      <c r="F13" s="19">
        <v>117</v>
      </c>
      <c r="G13" s="19">
        <v>117</v>
      </c>
      <c r="H13" s="55"/>
      <c r="I13" s="85">
        <v>51</v>
      </c>
      <c r="J13" s="85">
        <v>66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ht="12.75" customHeight="1">
      <c r="A14" s="71" t="s">
        <v>171</v>
      </c>
      <c r="B14" s="72" t="s">
        <v>36</v>
      </c>
      <c r="C14" s="81" t="s">
        <v>30</v>
      </c>
      <c r="D14" s="74">
        <f t="shared" si="1"/>
        <v>105</v>
      </c>
      <c r="E14" s="19">
        <v>35</v>
      </c>
      <c r="F14" s="19">
        <v>70</v>
      </c>
      <c r="G14" s="19">
        <v>0</v>
      </c>
      <c r="H14" s="55"/>
      <c r="I14" s="86">
        <v>34</v>
      </c>
      <c r="J14" s="83">
        <v>36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16" ht="12.75" customHeight="1">
      <c r="A15" s="71" t="s">
        <v>172</v>
      </c>
      <c r="B15" s="72" t="s">
        <v>173</v>
      </c>
      <c r="C15" s="78" t="s">
        <v>32</v>
      </c>
      <c r="D15" s="74">
        <f t="shared" si="1"/>
        <v>176</v>
      </c>
      <c r="E15" s="19">
        <v>59</v>
      </c>
      <c r="F15" s="19">
        <v>117</v>
      </c>
      <c r="G15" s="19">
        <v>117</v>
      </c>
      <c r="H15" s="55"/>
      <c r="I15" s="86">
        <v>51</v>
      </c>
      <c r="J15" s="80">
        <v>66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16" ht="12.75" customHeight="1">
      <c r="A16" s="71" t="s">
        <v>174</v>
      </c>
      <c r="B16" s="72" t="s">
        <v>175</v>
      </c>
      <c r="C16" s="79" t="s">
        <v>32</v>
      </c>
      <c r="D16" s="74">
        <f t="shared" si="1"/>
        <v>293</v>
      </c>
      <c r="E16" s="19">
        <v>98</v>
      </c>
      <c r="F16" s="19">
        <v>195</v>
      </c>
      <c r="G16" s="19">
        <v>0</v>
      </c>
      <c r="H16" s="55"/>
      <c r="I16" s="86">
        <v>51</v>
      </c>
      <c r="J16" s="86">
        <v>66</v>
      </c>
      <c r="K16" s="86">
        <v>34</v>
      </c>
      <c r="L16" s="80">
        <v>44</v>
      </c>
      <c r="M16" s="19">
        <v>0</v>
      </c>
      <c r="N16" s="19">
        <v>0</v>
      </c>
      <c r="O16" s="19">
        <v>0</v>
      </c>
      <c r="P16" s="19">
        <v>0</v>
      </c>
    </row>
    <row r="17" spans="1:16" ht="12.75" customHeight="1">
      <c r="A17" s="71" t="s">
        <v>176</v>
      </c>
      <c r="B17" s="72" t="s">
        <v>37</v>
      </c>
      <c r="C17" s="78" t="s">
        <v>32</v>
      </c>
      <c r="D17" s="74">
        <f t="shared" si="1"/>
        <v>234</v>
      </c>
      <c r="E17" s="19">
        <v>78</v>
      </c>
      <c r="F17" s="19">
        <v>156</v>
      </c>
      <c r="G17" s="19">
        <v>0</v>
      </c>
      <c r="H17" s="55"/>
      <c r="I17" s="86">
        <v>34</v>
      </c>
      <c r="J17" s="86">
        <v>44</v>
      </c>
      <c r="K17" s="86">
        <v>34</v>
      </c>
      <c r="L17" s="80">
        <v>44</v>
      </c>
      <c r="M17" s="19">
        <v>0</v>
      </c>
      <c r="N17" s="19">
        <v>0</v>
      </c>
      <c r="O17" s="19">
        <v>0</v>
      </c>
      <c r="P17" s="19">
        <v>0</v>
      </c>
    </row>
    <row r="18" spans="1:16" ht="12.75" customHeight="1">
      <c r="A18" s="71" t="s">
        <v>177</v>
      </c>
      <c r="B18" s="73" t="s">
        <v>38</v>
      </c>
      <c r="C18" s="79" t="s">
        <v>32</v>
      </c>
      <c r="D18" s="74">
        <f t="shared" si="1"/>
        <v>175</v>
      </c>
      <c r="E18" s="19">
        <v>58</v>
      </c>
      <c r="F18" s="19">
        <v>117</v>
      </c>
      <c r="G18" s="19">
        <v>0</v>
      </c>
      <c r="H18" s="55"/>
      <c r="I18" s="86">
        <v>51</v>
      </c>
      <c r="J18" s="80">
        <v>66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</row>
    <row r="19" spans="1:16" ht="12.75" customHeight="1">
      <c r="A19" s="71" t="s">
        <v>182</v>
      </c>
      <c r="B19" s="73" t="s">
        <v>183</v>
      </c>
      <c r="C19" s="82" t="s">
        <v>30</v>
      </c>
      <c r="D19" s="74">
        <f t="shared" si="1"/>
        <v>54</v>
      </c>
      <c r="E19" s="19">
        <v>18</v>
      </c>
      <c r="F19" s="19">
        <v>36</v>
      </c>
      <c r="G19" s="19">
        <v>0</v>
      </c>
      <c r="H19" s="55"/>
      <c r="I19" s="86">
        <v>17</v>
      </c>
      <c r="J19" s="83">
        <v>19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</row>
    <row r="20" spans="1:16" ht="12.75" customHeight="1">
      <c r="A20" s="71" t="s">
        <v>199</v>
      </c>
      <c r="B20" s="73" t="s">
        <v>203</v>
      </c>
      <c r="C20" s="82" t="s">
        <v>30</v>
      </c>
      <c r="D20" s="74">
        <f t="shared" si="1"/>
        <v>59</v>
      </c>
      <c r="E20" s="19">
        <v>20</v>
      </c>
      <c r="F20" s="19">
        <v>39</v>
      </c>
      <c r="G20" s="19">
        <v>0</v>
      </c>
      <c r="H20" s="55"/>
      <c r="I20" s="86">
        <v>17</v>
      </c>
      <c r="J20" s="83">
        <v>22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6" ht="12.75" customHeight="1">
      <c r="A21" s="71" t="s">
        <v>200</v>
      </c>
      <c r="B21" s="72" t="s">
        <v>214</v>
      </c>
      <c r="C21" s="78" t="s">
        <v>32</v>
      </c>
      <c r="D21" s="74">
        <f t="shared" si="1"/>
        <v>59</v>
      </c>
      <c r="E21" s="19">
        <v>20</v>
      </c>
      <c r="F21" s="19">
        <v>39</v>
      </c>
      <c r="G21" s="19">
        <v>0</v>
      </c>
      <c r="H21" s="55"/>
      <c r="I21" s="86">
        <v>17</v>
      </c>
      <c r="J21" s="80">
        <v>22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6" ht="12.75" customHeight="1">
      <c r="A22" s="71" t="s">
        <v>201</v>
      </c>
      <c r="B22" s="72" t="s">
        <v>178</v>
      </c>
      <c r="C22" s="78" t="s">
        <v>32</v>
      </c>
      <c r="D22" s="74">
        <f t="shared" si="1"/>
        <v>59</v>
      </c>
      <c r="E22" s="19">
        <v>20</v>
      </c>
      <c r="F22" s="19">
        <v>39</v>
      </c>
      <c r="G22" s="19">
        <v>0</v>
      </c>
      <c r="H22" s="55"/>
      <c r="I22" s="86">
        <v>17</v>
      </c>
      <c r="J22" s="80">
        <v>22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12.75" customHeight="1">
      <c r="A23" s="71" t="s">
        <v>202</v>
      </c>
      <c r="B23" s="72" t="s">
        <v>179</v>
      </c>
      <c r="C23" s="78" t="s">
        <v>32</v>
      </c>
      <c r="D23" s="74">
        <f t="shared" si="1"/>
        <v>59</v>
      </c>
      <c r="E23" s="19">
        <v>20</v>
      </c>
      <c r="F23" s="19">
        <v>39</v>
      </c>
      <c r="G23" s="19">
        <v>0</v>
      </c>
      <c r="H23" s="55"/>
      <c r="I23" s="86">
        <v>17</v>
      </c>
      <c r="J23" s="80">
        <v>22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</row>
    <row r="24" spans="1:16" ht="13.5" customHeight="1">
      <c r="A24" s="21" t="s">
        <v>39</v>
      </c>
      <c r="B24" s="22" t="s">
        <v>40</v>
      </c>
      <c r="C24" s="23" t="s">
        <v>221</v>
      </c>
      <c r="D24" s="24">
        <f>SUM(D25:D32)</f>
        <v>1158</v>
      </c>
      <c r="E24" s="24">
        <f>SUM(E25:E32)</f>
        <v>386</v>
      </c>
      <c r="F24" s="24">
        <f>SUM(F25:F32)</f>
        <v>772</v>
      </c>
      <c r="G24" s="24">
        <f>SUM(G25:G32)</f>
        <v>603</v>
      </c>
      <c r="H24" s="25"/>
      <c r="I24" s="26">
        <f>SUM(I25:I32)</f>
        <v>17</v>
      </c>
      <c r="J24" s="26">
        <f aca="true" t="shared" si="2" ref="J24:P24">SUM(J25:J32)</f>
        <v>22</v>
      </c>
      <c r="K24" s="26">
        <f t="shared" si="2"/>
        <v>85</v>
      </c>
      <c r="L24" s="26">
        <f t="shared" si="2"/>
        <v>76</v>
      </c>
      <c r="M24" s="26">
        <f t="shared" si="2"/>
        <v>96</v>
      </c>
      <c r="N24" s="26">
        <f t="shared" si="2"/>
        <v>280</v>
      </c>
      <c r="O24" s="26">
        <f t="shared" si="2"/>
        <v>144</v>
      </c>
      <c r="P24" s="26">
        <f t="shared" si="2"/>
        <v>52</v>
      </c>
    </row>
    <row r="25" spans="1:16" ht="12.75" customHeight="1">
      <c r="A25" s="27" t="s">
        <v>41</v>
      </c>
      <c r="B25" s="121" t="s">
        <v>42</v>
      </c>
      <c r="C25" s="87" t="s">
        <v>32</v>
      </c>
      <c r="D25" s="17">
        <v>54</v>
      </c>
      <c r="E25" s="17">
        <v>6</v>
      </c>
      <c r="F25" s="19">
        <v>48</v>
      </c>
      <c r="G25" s="19">
        <v>0</v>
      </c>
      <c r="H25" s="18"/>
      <c r="I25" s="17">
        <v>0</v>
      </c>
      <c r="J25" s="17">
        <v>0</v>
      </c>
      <c r="K25" s="17">
        <v>0</v>
      </c>
      <c r="L25" s="17">
        <v>0</v>
      </c>
      <c r="M25" s="19">
        <v>0</v>
      </c>
      <c r="N25" s="17">
        <v>0</v>
      </c>
      <c r="O25" s="98">
        <v>48</v>
      </c>
      <c r="P25" s="29">
        <v>0</v>
      </c>
    </row>
    <row r="26" spans="1:16" ht="12.75" customHeight="1">
      <c r="A26" s="27" t="s">
        <v>43</v>
      </c>
      <c r="B26" s="121" t="s">
        <v>44</v>
      </c>
      <c r="C26" s="87" t="s">
        <v>32</v>
      </c>
      <c r="D26" s="17">
        <v>54</v>
      </c>
      <c r="E26" s="17">
        <v>6</v>
      </c>
      <c r="F26" s="19">
        <v>48</v>
      </c>
      <c r="G26" s="19">
        <v>42</v>
      </c>
      <c r="H26" s="18"/>
      <c r="I26" s="17">
        <v>0</v>
      </c>
      <c r="J26" s="17">
        <v>0</v>
      </c>
      <c r="K26" s="17">
        <v>0</v>
      </c>
      <c r="L26" s="17">
        <v>0</v>
      </c>
      <c r="M26" s="19">
        <v>0</v>
      </c>
      <c r="N26" s="80">
        <v>48</v>
      </c>
      <c r="O26" s="17">
        <v>0</v>
      </c>
      <c r="P26" s="29">
        <v>0</v>
      </c>
    </row>
    <row r="27" spans="1:16" ht="12.75" customHeight="1">
      <c r="A27" s="27" t="s">
        <v>45</v>
      </c>
      <c r="B27" s="121" t="s">
        <v>37</v>
      </c>
      <c r="C27" s="87" t="s">
        <v>32</v>
      </c>
      <c r="D27" s="17">
        <v>54</v>
      </c>
      <c r="E27" s="17">
        <v>6</v>
      </c>
      <c r="F27" s="19">
        <v>48</v>
      </c>
      <c r="G27" s="19">
        <v>0</v>
      </c>
      <c r="H27" s="18"/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98">
        <v>48</v>
      </c>
      <c r="O27" s="17">
        <v>0</v>
      </c>
      <c r="P27" s="29">
        <v>0</v>
      </c>
    </row>
    <row r="28" spans="1:16" ht="12.75" customHeight="1">
      <c r="A28" s="27" t="s">
        <v>46</v>
      </c>
      <c r="B28" s="121" t="s">
        <v>29</v>
      </c>
      <c r="C28" s="88" t="s">
        <v>32</v>
      </c>
      <c r="D28" s="17">
        <v>234</v>
      </c>
      <c r="E28" s="17">
        <v>45</v>
      </c>
      <c r="F28" s="19">
        <v>189</v>
      </c>
      <c r="G28" s="19">
        <v>189</v>
      </c>
      <c r="H28" s="18"/>
      <c r="I28" s="17">
        <v>0</v>
      </c>
      <c r="J28" s="17">
        <v>0</v>
      </c>
      <c r="K28" s="97">
        <v>34</v>
      </c>
      <c r="L28" s="97">
        <v>19</v>
      </c>
      <c r="M28" s="97">
        <v>32</v>
      </c>
      <c r="N28" s="97">
        <v>46</v>
      </c>
      <c r="O28" s="97">
        <v>32</v>
      </c>
      <c r="P28" s="99">
        <v>26</v>
      </c>
    </row>
    <row r="29" spans="1:16" ht="23.25" customHeight="1">
      <c r="A29" s="27" t="s">
        <v>47</v>
      </c>
      <c r="B29" s="121" t="s">
        <v>35</v>
      </c>
      <c r="C29" s="91" t="s">
        <v>48</v>
      </c>
      <c r="D29" s="17">
        <v>416</v>
      </c>
      <c r="E29" s="17">
        <v>208</v>
      </c>
      <c r="F29" s="19">
        <v>208</v>
      </c>
      <c r="G29" s="19">
        <v>206</v>
      </c>
      <c r="H29" s="18"/>
      <c r="I29" s="17">
        <v>0</v>
      </c>
      <c r="J29" s="17">
        <v>0</v>
      </c>
      <c r="K29" s="92">
        <v>34</v>
      </c>
      <c r="L29" s="92">
        <v>38</v>
      </c>
      <c r="M29" s="92">
        <v>32</v>
      </c>
      <c r="N29" s="92">
        <v>46</v>
      </c>
      <c r="O29" s="92">
        <v>32</v>
      </c>
      <c r="P29" s="93">
        <v>26</v>
      </c>
    </row>
    <row r="30" spans="1:16" ht="23.25" customHeight="1">
      <c r="A30" s="27" t="s">
        <v>158</v>
      </c>
      <c r="B30" s="121" t="s">
        <v>186</v>
      </c>
      <c r="C30" s="89" t="s">
        <v>30</v>
      </c>
      <c r="D30" s="17">
        <v>111</v>
      </c>
      <c r="E30" s="17">
        <v>37</v>
      </c>
      <c r="F30" s="19">
        <v>74</v>
      </c>
      <c r="G30" s="19">
        <v>37</v>
      </c>
      <c r="H30" s="18"/>
      <c r="I30" s="17">
        <v>0</v>
      </c>
      <c r="J30" s="17">
        <v>0</v>
      </c>
      <c r="K30" s="17">
        <v>0</v>
      </c>
      <c r="L30" s="97">
        <v>19</v>
      </c>
      <c r="M30" s="97">
        <v>32</v>
      </c>
      <c r="N30" s="96">
        <v>23</v>
      </c>
      <c r="O30" s="109">
        <v>0</v>
      </c>
      <c r="P30" s="110">
        <v>0</v>
      </c>
    </row>
    <row r="31" spans="1:16" ht="23.25" customHeight="1">
      <c r="A31" s="27" t="s">
        <v>159</v>
      </c>
      <c r="B31" s="125" t="s">
        <v>49</v>
      </c>
      <c r="C31" s="90" t="s">
        <v>30</v>
      </c>
      <c r="D31" s="31">
        <v>151</v>
      </c>
      <c r="E31" s="70">
        <v>50</v>
      </c>
      <c r="F31" s="70">
        <v>101</v>
      </c>
      <c r="G31" s="70">
        <v>101</v>
      </c>
      <c r="H31" s="32"/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111">
        <v>69</v>
      </c>
      <c r="O31" s="101">
        <v>32</v>
      </c>
      <c r="P31" s="33">
        <v>0</v>
      </c>
    </row>
    <row r="32" spans="1:16" ht="17.25" customHeight="1">
      <c r="A32" s="27" t="s">
        <v>164</v>
      </c>
      <c r="B32" s="126" t="s">
        <v>204</v>
      </c>
      <c r="C32" s="119" t="s">
        <v>30</v>
      </c>
      <c r="D32" s="17">
        <v>84</v>
      </c>
      <c r="E32" s="17">
        <v>28</v>
      </c>
      <c r="F32" s="19">
        <v>56</v>
      </c>
      <c r="G32" s="19">
        <v>28</v>
      </c>
      <c r="H32" s="18"/>
      <c r="I32" s="86">
        <v>17</v>
      </c>
      <c r="J32" s="86">
        <v>22</v>
      </c>
      <c r="K32" s="96">
        <v>17</v>
      </c>
      <c r="L32" s="109">
        <v>0</v>
      </c>
      <c r="M32" s="109">
        <v>0</v>
      </c>
      <c r="N32" s="17">
        <v>0</v>
      </c>
      <c r="O32" s="17">
        <v>0</v>
      </c>
      <c r="P32" s="17">
        <v>0</v>
      </c>
    </row>
    <row r="33" spans="1:16" ht="13.5" customHeight="1">
      <c r="A33" s="34" t="s">
        <v>50</v>
      </c>
      <c r="B33" s="35" t="s">
        <v>51</v>
      </c>
      <c r="C33" s="36" t="s">
        <v>119</v>
      </c>
      <c r="D33" s="24">
        <f>SUM(D34:D35)</f>
        <v>354</v>
      </c>
      <c r="E33" s="24">
        <f>SUM(E34:E35)</f>
        <v>118</v>
      </c>
      <c r="F33" s="24">
        <f>SUM(F34:F35)</f>
        <v>236</v>
      </c>
      <c r="G33" s="24">
        <f>SUM(G34:G35)</f>
        <v>208</v>
      </c>
      <c r="H33" s="37"/>
      <c r="I33" s="24">
        <f>SUM(I34:I35)</f>
        <v>0</v>
      </c>
      <c r="J33" s="24">
        <f aca="true" t="shared" si="3" ref="J33:P33">SUM(J34:J35)</f>
        <v>0</v>
      </c>
      <c r="K33" s="24">
        <f t="shared" si="3"/>
        <v>68</v>
      </c>
      <c r="L33" s="24">
        <f t="shared" si="3"/>
        <v>19</v>
      </c>
      <c r="M33" s="24">
        <f t="shared" si="3"/>
        <v>32</v>
      </c>
      <c r="N33" s="24">
        <f t="shared" si="3"/>
        <v>46</v>
      </c>
      <c r="O33" s="24">
        <f t="shared" si="3"/>
        <v>32</v>
      </c>
      <c r="P33" s="24">
        <f t="shared" si="3"/>
        <v>39</v>
      </c>
    </row>
    <row r="34" spans="1:16" ht="12.75" customHeight="1">
      <c r="A34" s="27" t="s">
        <v>52</v>
      </c>
      <c r="B34" s="121" t="s">
        <v>31</v>
      </c>
      <c r="C34" s="94" t="s">
        <v>30</v>
      </c>
      <c r="D34" s="17">
        <v>76</v>
      </c>
      <c r="E34" s="17">
        <v>25</v>
      </c>
      <c r="F34" s="17">
        <v>51</v>
      </c>
      <c r="G34" s="17">
        <v>32</v>
      </c>
      <c r="H34" s="18"/>
      <c r="I34" s="17">
        <v>0</v>
      </c>
      <c r="J34" s="17">
        <v>0</v>
      </c>
      <c r="K34" s="96">
        <v>51</v>
      </c>
      <c r="L34" s="17">
        <v>0</v>
      </c>
      <c r="M34" s="17">
        <v>0</v>
      </c>
      <c r="N34" s="17">
        <v>0</v>
      </c>
      <c r="O34" s="17">
        <v>0</v>
      </c>
      <c r="P34" s="29">
        <v>0</v>
      </c>
    </row>
    <row r="35" spans="1:16" ht="24" customHeight="1">
      <c r="A35" s="27" t="s">
        <v>53</v>
      </c>
      <c r="B35" s="124" t="s">
        <v>184</v>
      </c>
      <c r="C35" s="88" t="s">
        <v>32</v>
      </c>
      <c r="D35" s="17">
        <v>278</v>
      </c>
      <c r="E35" s="17">
        <v>93</v>
      </c>
      <c r="F35" s="19">
        <v>185</v>
      </c>
      <c r="G35" s="19">
        <v>176</v>
      </c>
      <c r="H35" s="18"/>
      <c r="I35" s="17">
        <v>0</v>
      </c>
      <c r="J35" s="17">
        <v>0</v>
      </c>
      <c r="K35" s="86">
        <v>17</v>
      </c>
      <c r="L35" s="86">
        <v>19</v>
      </c>
      <c r="M35" s="86">
        <v>32</v>
      </c>
      <c r="N35" s="86">
        <v>46</v>
      </c>
      <c r="O35" s="86">
        <v>32</v>
      </c>
      <c r="P35" s="95">
        <v>39</v>
      </c>
    </row>
    <row r="36" spans="1:16" ht="13.5" customHeight="1">
      <c r="A36" s="39" t="s">
        <v>54</v>
      </c>
      <c r="B36" s="40" t="s">
        <v>55</v>
      </c>
      <c r="C36" s="41" t="s">
        <v>220</v>
      </c>
      <c r="D36" s="24">
        <f>SUM(D49+D37)</f>
        <v>3132</v>
      </c>
      <c r="E36" s="24">
        <f>SUM(E49+E37)</f>
        <v>1044</v>
      </c>
      <c r="F36" s="24">
        <f>SUM(F49+F37)</f>
        <v>2916</v>
      </c>
      <c r="G36" s="24">
        <f>SUM(G49+G37)</f>
        <v>1705</v>
      </c>
      <c r="H36" s="16">
        <v>18</v>
      </c>
      <c r="I36" s="26">
        <f>I37+I49</f>
        <v>51</v>
      </c>
      <c r="J36" s="26">
        <f aca="true" t="shared" si="4" ref="J36:P36">J37+J49</f>
        <v>66</v>
      </c>
      <c r="K36" s="26">
        <f t="shared" si="4"/>
        <v>391</v>
      </c>
      <c r="L36" s="26">
        <f t="shared" si="4"/>
        <v>681</v>
      </c>
      <c r="M36" s="26">
        <f t="shared" si="4"/>
        <v>448</v>
      </c>
      <c r="N36" s="26">
        <f t="shared" si="4"/>
        <v>502</v>
      </c>
      <c r="O36" s="26">
        <f t="shared" si="4"/>
        <v>400</v>
      </c>
      <c r="P36" s="26">
        <f t="shared" si="4"/>
        <v>377</v>
      </c>
    </row>
    <row r="37" spans="1:16" ht="13.5" customHeight="1">
      <c r="A37" s="39" t="s">
        <v>56</v>
      </c>
      <c r="B37" s="40" t="s">
        <v>57</v>
      </c>
      <c r="C37" s="41" t="s">
        <v>215</v>
      </c>
      <c r="D37" s="24">
        <f>SUM(D38:D48)</f>
        <v>1131</v>
      </c>
      <c r="E37" s="24">
        <f>SUM(E38:E48)</f>
        <v>377</v>
      </c>
      <c r="F37" s="24">
        <f>SUM(F38:F48)</f>
        <v>754</v>
      </c>
      <c r="G37" s="24">
        <f>SUM(G38:G48)</f>
        <v>290</v>
      </c>
      <c r="H37" s="25"/>
      <c r="I37" s="26">
        <f aca="true" t="shared" si="5" ref="I37:P37">SUM(I38:I48)</f>
        <v>51</v>
      </c>
      <c r="J37" s="26">
        <f t="shared" si="5"/>
        <v>66</v>
      </c>
      <c r="K37" s="26">
        <f t="shared" si="5"/>
        <v>102</v>
      </c>
      <c r="L37" s="26">
        <f t="shared" si="5"/>
        <v>135</v>
      </c>
      <c r="M37" s="26">
        <f t="shared" si="5"/>
        <v>112</v>
      </c>
      <c r="N37" s="26">
        <f t="shared" si="5"/>
        <v>59</v>
      </c>
      <c r="O37" s="26">
        <f t="shared" si="5"/>
        <v>112</v>
      </c>
      <c r="P37" s="26">
        <f t="shared" si="5"/>
        <v>117</v>
      </c>
    </row>
    <row r="38" spans="1:20" ht="12.75" customHeight="1">
      <c r="A38" s="42" t="s">
        <v>58</v>
      </c>
      <c r="B38" s="121" t="s">
        <v>59</v>
      </c>
      <c r="C38" s="88" t="s">
        <v>32</v>
      </c>
      <c r="D38" s="19">
        <v>121</v>
      </c>
      <c r="E38" s="19">
        <v>40</v>
      </c>
      <c r="F38" s="19">
        <v>81</v>
      </c>
      <c r="G38" s="19">
        <v>35</v>
      </c>
      <c r="H38" s="18"/>
      <c r="I38" s="17">
        <v>0</v>
      </c>
      <c r="J38" s="17">
        <v>0</v>
      </c>
      <c r="K38" s="97">
        <v>17</v>
      </c>
      <c r="L38" s="86">
        <v>32</v>
      </c>
      <c r="M38" s="98">
        <v>32</v>
      </c>
      <c r="N38" s="17">
        <v>0</v>
      </c>
      <c r="O38" s="17">
        <v>0</v>
      </c>
      <c r="P38" s="29">
        <v>0</v>
      </c>
      <c r="R38" s="75"/>
      <c r="S38" s="75"/>
      <c r="T38" s="75"/>
    </row>
    <row r="39" spans="1:20" ht="12.75" customHeight="1">
      <c r="A39" s="42" t="s">
        <v>60</v>
      </c>
      <c r="B39" s="121" t="s">
        <v>61</v>
      </c>
      <c r="C39" s="88" t="s">
        <v>32</v>
      </c>
      <c r="D39" s="19">
        <v>114</v>
      </c>
      <c r="E39" s="19">
        <v>38</v>
      </c>
      <c r="F39" s="19">
        <v>76</v>
      </c>
      <c r="G39" s="19">
        <v>17</v>
      </c>
      <c r="H39" s="18"/>
      <c r="I39" s="17">
        <v>0</v>
      </c>
      <c r="J39" s="17">
        <v>0</v>
      </c>
      <c r="K39" s="17">
        <v>34</v>
      </c>
      <c r="L39" s="98">
        <v>42</v>
      </c>
      <c r="M39" s="17">
        <v>0</v>
      </c>
      <c r="N39" s="17">
        <v>0</v>
      </c>
      <c r="O39" s="17">
        <v>0</v>
      </c>
      <c r="P39" s="29">
        <v>0</v>
      </c>
      <c r="R39" s="75"/>
      <c r="S39" s="75"/>
      <c r="T39" s="75"/>
    </row>
    <row r="40" spans="1:20" ht="12.75" customHeight="1">
      <c r="A40" s="42" t="s">
        <v>62</v>
      </c>
      <c r="B40" s="121" t="s">
        <v>63</v>
      </c>
      <c r="C40" s="87" t="s">
        <v>32</v>
      </c>
      <c r="D40" s="19">
        <v>114</v>
      </c>
      <c r="E40" s="19">
        <v>38</v>
      </c>
      <c r="F40" s="19">
        <v>76</v>
      </c>
      <c r="G40" s="19">
        <v>38</v>
      </c>
      <c r="H40" s="18"/>
      <c r="I40" s="17">
        <v>0</v>
      </c>
      <c r="J40" s="17">
        <v>0</v>
      </c>
      <c r="K40" s="17">
        <v>34</v>
      </c>
      <c r="L40" s="98">
        <v>42</v>
      </c>
      <c r="M40" s="17">
        <v>0</v>
      </c>
      <c r="N40" s="17">
        <v>0</v>
      </c>
      <c r="O40" s="17">
        <v>0</v>
      </c>
      <c r="P40" s="38">
        <v>0</v>
      </c>
      <c r="R40" s="75"/>
      <c r="S40" s="75"/>
      <c r="T40" s="75"/>
    </row>
    <row r="41" spans="1:16" ht="12.75" customHeight="1">
      <c r="A41" s="42" t="s">
        <v>64</v>
      </c>
      <c r="B41" s="121" t="s">
        <v>65</v>
      </c>
      <c r="C41" s="94" t="s">
        <v>30</v>
      </c>
      <c r="D41" s="19">
        <v>59</v>
      </c>
      <c r="E41" s="19">
        <v>20</v>
      </c>
      <c r="F41" s="19">
        <v>39</v>
      </c>
      <c r="G41" s="19">
        <v>6</v>
      </c>
      <c r="H41" s="18"/>
      <c r="I41" s="17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7">
        <v>0</v>
      </c>
      <c r="P41" s="105">
        <v>39</v>
      </c>
    </row>
    <row r="42" spans="1:16" ht="12.75" customHeight="1">
      <c r="A42" s="42" t="s">
        <v>66</v>
      </c>
      <c r="B42" s="122" t="s">
        <v>67</v>
      </c>
      <c r="C42" s="94" t="s">
        <v>30</v>
      </c>
      <c r="D42" s="19">
        <v>58</v>
      </c>
      <c r="E42" s="19">
        <v>19</v>
      </c>
      <c r="F42" s="19">
        <v>39</v>
      </c>
      <c r="G42" s="19">
        <v>0</v>
      </c>
      <c r="H42" s="18"/>
      <c r="I42" s="97">
        <v>17</v>
      </c>
      <c r="J42" s="83">
        <v>22</v>
      </c>
      <c r="K42" s="19">
        <v>0</v>
      </c>
      <c r="L42" s="19">
        <v>0</v>
      </c>
      <c r="M42" s="19">
        <v>0</v>
      </c>
      <c r="N42" s="19">
        <v>0</v>
      </c>
      <c r="O42" s="17">
        <v>0</v>
      </c>
      <c r="P42" s="29">
        <v>0</v>
      </c>
    </row>
    <row r="43" spans="1:16" ht="12.75" customHeight="1">
      <c r="A43" s="42" t="s">
        <v>68</v>
      </c>
      <c r="B43" s="121" t="s">
        <v>69</v>
      </c>
      <c r="C43" s="88" t="s">
        <v>32</v>
      </c>
      <c r="D43" s="19">
        <v>102</v>
      </c>
      <c r="E43" s="19">
        <v>34</v>
      </c>
      <c r="F43" s="19">
        <v>68</v>
      </c>
      <c r="G43" s="19">
        <v>52</v>
      </c>
      <c r="H43" s="18"/>
      <c r="I43" s="17">
        <v>0</v>
      </c>
      <c r="J43" s="19">
        <v>0</v>
      </c>
      <c r="K43" s="19">
        <v>0</v>
      </c>
      <c r="L43" s="19">
        <v>0</v>
      </c>
      <c r="M43" s="86">
        <v>32</v>
      </c>
      <c r="N43" s="80">
        <v>36</v>
      </c>
      <c r="O43" s="17">
        <v>0</v>
      </c>
      <c r="P43" s="29">
        <v>0</v>
      </c>
    </row>
    <row r="44" spans="1:16" ht="12.75" customHeight="1">
      <c r="A44" s="42" t="s">
        <v>70</v>
      </c>
      <c r="B44" s="121" t="s">
        <v>71</v>
      </c>
      <c r="C44" s="94" t="s">
        <v>30</v>
      </c>
      <c r="D44" s="19">
        <v>48</v>
      </c>
      <c r="E44" s="19">
        <v>16</v>
      </c>
      <c r="F44" s="19">
        <v>32</v>
      </c>
      <c r="G44" s="19">
        <v>0</v>
      </c>
      <c r="H44" s="18"/>
      <c r="I44" s="17">
        <v>0</v>
      </c>
      <c r="J44" s="19">
        <v>0</v>
      </c>
      <c r="K44" s="19">
        <v>0</v>
      </c>
      <c r="L44" s="19">
        <v>0</v>
      </c>
      <c r="M44" s="83">
        <v>32</v>
      </c>
      <c r="N44" s="19">
        <v>0</v>
      </c>
      <c r="O44" s="17">
        <v>0</v>
      </c>
      <c r="P44" s="110">
        <v>0</v>
      </c>
    </row>
    <row r="45" spans="1:17" ht="14.25" customHeight="1">
      <c r="A45" s="123" t="s">
        <v>72</v>
      </c>
      <c r="B45" s="122" t="s">
        <v>74</v>
      </c>
      <c r="C45" s="103" t="s">
        <v>30</v>
      </c>
      <c r="D45" s="43">
        <v>113</v>
      </c>
      <c r="E45" s="43">
        <v>38</v>
      </c>
      <c r="F45" s="43">
        <v>75</v>
      </c>
      <c r="G45" s="43">
        <v>71</v>
      </c>
      <c r="H45" s="44"/>
      <c r="I45" s="45">
        <v>0</v>
      </c>
      <c r="J45" s="43">
        <v>0</v>
      </c>
      <c r="K45" s="86">
        <v>17</v>
      </c>
      <c r="L45" s="86">
        <v>19</v>
      </c>
      <c r="M45" s="86">
        <v>16</v>
      </c>
      <c r="N45" s="83">
        <v>23</v>
      </c>
      <c r="O45" s="45">
        <v>0</v>
      </c>
      <c r="P45" s="46">
        <v>0</v>
      </c>
      <c r="Q45" s="114"/>
    </row>
    <row r="46" spans="1:21" ht="12.75" customHeight="1">
      <c r="A46" s="123" t="s">
        <v>73</v>
      </c>
      <c r="B46" s="122" t="s">
        <v>76</v>
      </c>
      <c r="C46" s="88" t="s">
        <v>32</v>
      </c>
      <c r="D46" s="19">
        <v>237</v>
      </c>
      <c r="E46" s="19">
        <v>79</v>
      </c>
      <c r="F46" s="19">
        <v>158</v>
      </c>
      <c r="G46" s="43">
        <v>32</v>
      </c>
      <c r="H46" s="18"/>
      <c r="I46" s="17">
        <v>0</v>
      </c>
      <c r="J46" s="19">
        <v>0</v>
      </c>
      <c r="K46" s="19">
        <v>0</v>
      </c>
      <c r="L46" s="19">
        <v>0</v>
      </c>
      <c r="M46" s="19">
        <v>0</v>
      </c>
      <c r="N46" s="112">
        <v>0</v>
      </c>
      <c r="O46" s="97">
        <v>80</v>
      </c>
      <c r="P46" s="95">
        <v>78</v>
      </c>
      <c r="R46" s="75"/>
      <c r="S46" s="75"/>
      <c r="T46" s="75"/>
      <c r="U46" s="75"/>
    </row>
    <row r="47" spans="1:21" ht="12.75" customHeight="1">
      <c r="A47" s="123" t="s">
        <v>75</v>
      </c>
      <c r="B47" s="122" t="s">
        <v>78</v>
      </c>
      <c r="C47" s="104" t="s">
        <v>30</v>
      </c>
      <c r="D47" s="19">
        <v>117</v>
      </c>
      <c r="E47" s="19">
        <v>39</v>
      </c>
      <c r="F47" s="19">
        <v>78</v>
      </c>
      <c r="G47" s="19">
        <v>39</v>
      </c>
      <c r="H47" s="18"/>
      <c r="I47" s="86">
        <v>34</v>
      </c>
      <c r="J47" s="83">
        <v>44</v>
      </c>
      <c r="K47" s="112">
        <v>0</v>
      </c>
      <c r="L47" s="112">
        <v>0</v>
      </c>
      <c r="M47" s="19">
        <v>0</v>
      </c>
      <c r="N47" s="19">
        <v>0</v>
      </c>
      <c r="O47" s="19">
        <v>0</v>
      </c>
      <c r="P47" s="38">
        <v>0</v>
      </c>
      <c r="R47" s="153"/>
      <c r="S47" s="153"/>
      <c r="T47" s="75"/>
      <c r="U47" s="75"/>
    </row>
    <row r="48" spans="1:21" ht="12.75" customHeight="1">
      <c r="A48" s="123" t="s">
        <v>77</v>
      </c>
      <c r="B48" s="121" t="s">
        <v>79</v>
      </c>
      <c r="C48" s="102" t="s">
        <v>32</v>
      </c>
      <c r="D48" s="19">
        <v>48</v>
      </c>
      <c r="E48" s="19">
        <v>16</v>
      </c>
      <c r="F48" s="19">
        <v>32</v>
      </c>
      <c r="G48" s="19">
        <v>0</v>
      </c>
      <c r="H48" s="18"/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80">
        <v>32</v>
      </c>
      <c r="P48" s="38">
        <v>0</v>
      </c>
      <c r="R48" s="75"/>
      <c r="S48" s="75"/>
      <c r="T48" s="75"/>
      <c r="U48" s="75"/>
    </row>
    <row r="49" spans="1:21" ht="15" customHeight="1">
      <c r="A49" s="39" t="s">
        <v>80</v>
      </c>
      <c r="B49" s="22" t="s">
        <v>81</v>
      </c>
      <c r="C49" s="41" t="s">
        <v>219</v>
      </c>
      <c r="D49" s="26">
        <f>SUM(D50+D57+D66+D73+D77)</f>
        <v>2001</v>
      </c>
      <c r="E49" s="26">
        <f>SUM(E50+E57+E66+E73+E77)</f>
        <v>667</v>
      </c>
      <c r="F49" s="24">
        <f>SUM(F50+F57+F66+F73+F77)</f>
        <v>2162</v>
      </c>
      <c r="G49" s="24">
        <f>SUM(G50+G57+G66+G73+G77)</f>
        <v>1415</v>
      </c>
      <c r="H49" s="25">
        <v>18</v>
      </c>
      <c r="I49" s="24">
        <f>I50+I57+I66+I73+I77</f>
        <v>0</v>
      </c>
      <c r="J49" s="118">
        <f aca="true" t="shared" si="6" ref="J49:P49">J50+J57+J66+J73+J77</f>
        <v>0</v>
      </c>
      <c r="K49" s="24">
        <f t="shared" si="6"/>
        <v>289</v>
      </c>
      <c r="L49" s="24">
        <f t="shared" si="6"/>
        <v>546</v>
      </c>
      <c r="M49" s="24">
        <f t="shared" si="6"/>
        <v>336</v>
      </c>
      <c r="N49" s="24">
        <f t="shared" si="6"/>
        <v>443</v>
      </c>
      <c r="O49" s="24">
        <f t="shared" si="6"/>
        <v>288</v>
      </c>
      <c r="P49" s="24">
        <f t="shared" si="6"/>
        <v>260</v>
      </c>
      <c r="R49" s="75"/>
      <c r="S49" s="75"/>
      <c r="T49" s="75"/>
      <c r="U49" s="75"/>
    </row>
    <row r="50" spans="1:21" ht="24" customHeight="1">
      <c r="A50" s="39" t="s">
        <v>82</v>
      </c>
      <c r="B50" s="22" t="s">
        <v>185</v>
      </c>
      <c r="C50" s="47" t="s">
        <v>218</v>
      </c>
      <c r="D50" s="24">
        <f>SUM(D51:D56)</f>
        <v>277</v>
      </c>
      <c r="E50" s="24">
        <f>SUM(E51:E56)</f>
        <v>92</v>
      </c>
      <c r="F50" s="26">
        <f>SUM(F51:F56)</f>
        <v>401</v>
      </c>
      <c r="G50" s="26">
        <f>SUM(G51:G56)</f>
        <v>299</v>
      </c>
      <c r="H50" s="48">
        <v>6</v>
      </c>
      <c r="I50" s="26">
        <f>SUM(I51:I56)</f>
        <v>0</v>
      </c>
      <c r="J50" s="26">
        <f aca="true" t="shared" si="7" ref="J50:P50">SUM(J51:J56)</f>
        <v>0</v>
      </c>
      <c r="K50" s="26">
        <f t="shared" si="7"/>
        <v>119</v>
      </c>
      <c r="L50" s="26">
        <f t="shared" si="7"/>
        <v>282</v>
      </c>
      <c r="M50" s="26">
        <f t="shared" si="7"/>
        <v>0</v>
      </c>
      <c r="N50" s="26">
        <f t="shared" si="7"/>
        <v>0</v>
      </c>
      <c r="O50" s="26">
        <f t="shared" si="7"/>
        <v>0</v>
      </c>
      <c r="P50" s="26">
        <f t="shared" si="7"/>
        <v>0</v>
      </c>
      <c r="R50" s="75"/>
      <c r="S50" s="75"/>
      <c r="T50" s="75"/>
      <c r="U50" s="75"/>
    </row>
    <row r="51" spans="1:21" ht="15">
      <c r="A51" s="42" t="s">
        <v>84</v>
      </c>
      <c r="B51" s="121" t="s">
        <v>85</v>
      </c>
      <c r="C51" s="107" t="s">
        <v>30</v>
      </c>
      <c r="D51" s="17">
        <v>76</v>
      </c>
      <c r="E51" s="17">
        <v>25</v>
      </c>
      <c r="F51" s="19">
        <v>51</v>
      </c>
      <c r="G51" s="19">
        <v>17</v>
      </c>
      <c r="H51" s="20"/>
      <c r="I51" s="17">
        <v>0</v>
      </c>
      <c r="J51" s="17">
        <v>0</v>
      </c>
      <c r="K51" s="96">
        <v>51</v>
      </c>
      <c r="L51" s="17">
        <v>0</v>
      </c>
      <c r="M51" s="17">
        <v>0</v>
      </c>
      <c r="N51" s="17">
        <v>0</v>
      </c>
      <c r="O51" s="17">
        <v>0</v>
      </c>
      <c r="P51" s="29">
        <v>0</v>
      </c>
      <c r="R51" s="75"/>
      <c r="S51" s="75"/>
      <c r="T51" s="75"/>
      <c r="U51" s="75"/>
    </row>
    <row r="52" spans="1:21" ht="24">
      <c r="A52" s="42" t="s">
        <v>86</v>
      </c>
      <c r="B52" s="121" t="s">
        <v>87</v>
      </c>
      <c r="C52" s="108" t="s">
        <v>30</v>
      </c>
      <c r="D52" s="17">
        <v>144</v>
      </c>
      <c r="E52" s="17">
        <v>48</v>
      </c>
      <c r="F52" s="19">
        <v>96</v>
      </c>
      <c r="G52" s="19">
        <v>30</v>
      </c>
      <c r="H52" s="20"/>
      <c r="I52" s="17">
        <v>0</v>
      </c>
      <c r="J52" s="17">
        <v>0</v>
      </c>
      <c r="K52" s="86">
        <v>68</v>
      </c>
      <c r="L52" s="83">
        <v>28</v>
      </c>
      <c r="M52" s="17">
        <v>0</v>
      </c>
      <c r="N52" s="17">
        <v>0</v>
      </c>
      <c r="O52" s="17">
        <v>0</v>
      </c>
      <c r="P52" s="29">
        <v>0</v>
      </c>
      <c r="R52" s="75"/>
      <c r="S52" s="75"/>
      <c r="T52" s="75"/>
      <c r="U52" s="75"/>
    </row>
    <row r="53" spans="1:21" ht="24">
      <c r="A53" s="42" t="s">
        <v>88</v>
      </c>
      <c r="B53" s="121" t="s">
        <v>89</v>
      </c>
      <c r="C53" s="107" t="s">
        <v>30</v>
      </c>
      <c r="D53" s="17">
        <v>57</v>
      </c>
      <c r="E53" s="17">
        <v>19</v>
      </c>
      <c r="F53" s="19">
        <v>38</v>
      </c>
      <c r="G53" s="19">
        <v>36</v>
      </c>
      <c r="H53" s="20"/>
      <c r="I53" s="17">
        <v>0</v>
      </c>
      <c r="J53" s="17">
        <v>0</v>
      </c>
      <c r="K53" s="19">
        <v>0</v>
      </c>
      <c r="L53" s="83">
        <v>38</v>
      </c>
      <c r="M53" s="17">
        <v>0</v>
      </c>
      <c r="N53" s="17">
        <v>0</v>
      </c>
      <c r="O53" s="17">
        <v>0</v>
      </c>
      <c r="P53" s="29">
        <v>0</v>
      </c>
      <c r="R53" s="75"/>
      <c r="S53" s="75"/>
      <c r="T53" s="75"/>
      <c r="U53" s="75"/>
    </row>
    <row r="54" spans="1:21" ht="36">
      <c r="A54" s="120" t="s">
        <v>90</v>
      </c>
      <c r="B54" s="121" t="s">
        <v>225</v>
      </c>
      <c r="C54" s="107" t="s">
        <v>30</v>
      </c>
      <c r="D54" s="17">
        <v>0</v>
      </c>
      <c r="E54" s="17">
        <v>0</v>
      </c>
      <c r="F54" s="19">
        <v>36</v>
      </c>
      <c r="G54" s="17">
        <v>36</v>
      </c>
      <c r="H54" s="20"/>
      <c r="I54" s="17">
        <v>0</v>
      </c>
      <c r="J54" s="17">
        <v>0</v>
      </c>
      <c r="K54" s="19">
        <v>0</v>
      </c>
      <c r="L54" s="83">
        <v>36</v>
      </c>
      <c r="M54" s="17">
        <v>0</v>
      </c>
      <c r="N54" s="17">
        <v>0</v>
      </c>
      <c r="O54" s="17">
        <v>0</v>
      </c>
      <c r="P54" s="29">
        <v>0</v>
      </c>
      <c r="R54" s="75"/>
      <c r="S54" s="75"/>
      <c r="T54" s="75"/>
      <c r="U54" s="75"/>
    </row>
    <row r="55" spans="1:21" ht="36">
      <c r="A55" s="120" t="s">
        <v>196</v>
      </c>
      <c r="B55" s="28" t="s">
        <v>226</v>
      </c>
      <c r="C55" s="107" t="s">
        <v>30</v>
      </c>
      <c r="D55" s="17">
        <v>0</v>
      </c>
      <c r="E55" s="17">
        <v>0</v>
      </c>
      <c r="F55" s="17">
        <v>72</v>
      </c>
      <c r="G55" s="17">
        <v>72</v>
      </c>
      <c r="H55" s="20"/>
      <c r="I55" s="17">
        <v>0</v>
      </c>
      <c r="J55" s="17">
        <v>0</v>
      </c>
      <c r="K55" s="17">
        <v>0</v>
      </c>
      <c r="L55" s="96">
        <v>72</v>
      </c>
      <c r="M55" s="19">
        <v>0</v>
      </c>
      <c r="N55" s="17">
        <v>0</v>
      </c>
      <c r="O55" s="17">
        <v>0</v>
      </c>
      <c r="P55" s="29">
        <v>0</v>
      </c>
      <c r="R55" s="75"/>
      <c r="S55" s="75"/>
      <c r="T55" s="75"/>
      <c r="U55" s="75"/>
    </row>
    <row r="56" spans="1:21" ht="36">
      <c r="A56" s="120" t="s">
        <v>197</v>
      </c>
      <c r="B56" s="28" t="s">
        <v>227</v>
      </c>
      <c r="C56" s="106" t="s">
        <v>198</v>
      </c>
      <c r="D56" s="17">
        <v>0</v>
      </c>
      <c r="E56" s="17">
        <v>0</v>
      </c>
      <c r="F56" s="17">
        <v>108</v>
      </c>
      <c r="G56" s="17">
        <v>108</v>
      </c>
      <c r="H56" s="20"/>
      <c r="I56" s="17">
        <v>0</v>
      </c>
      <c r="J56" s="17">
        <v>0</v>
      </c>
      <c r="K56" s="17">
        <v>0</v>
      </c>
      <c r="L56" s="92">
        <v>108</v>
      </c>
      <c r="M56" s="19">
        <v>0</v>
      </c>
      <c r="N56" s="17">
        <v>0</v>
      </c>
      <c r="O56" s="17">
        <v>0</v>
      </c>
      <c r="P56" s="29">
        <v>0</v>
      </c>
      <c r="R56" s="75"/>
      <c r="S56" s="75"/>
      <c r="T56" s="75"/>
      <c r="U56" s="75"/>
    </row>
    <row r="57" spans="1:21" ht="24">
      <c r="A57" s="39" t="s">
        <v>91</v>
      </c>
      <c r="B57" s="22" t="s">
        <v>92</v>
      </c>
      <c r="C57" s="47" t="s">
        <v>216</v>
      </c>
      <c r="D57" s="24">
        <f>SUM(D58:D65)</f>
        <v>830</v>
      </c>
      <c r="E57" s="24">
        <f>SUM(E58:E65)</f>
        <v>277</v>
      </c>
      <c r="F57" s="24">
        <f>SUM(F58:F65)</f>
        <v>805</v>
      </c>
      <c r="G57" s="24">
        <f>SUM(G58:G65)</f>
        <v>545</v>
      </c>
      <c r="H57" s="48">
        <v>6</v>
      </c>
      <c r="I57" s="26">
        <f>SUM(I58:I65)</f>
        <v>0</v>
      </c>
      <c r="J57" s="26">
        <f aca="true" t="shared" si="8" ref="J57:P57">SUM(J58:J65)</f>
        <v>0</v>
      </c>
      <c r="K57" s="26">
        <f t="shared" si="8"/>
        <v>170</v>
      </c>
      <c r="L57" s="26">
        <f t="shared" si="8"/>
        <v>245</v>
      </c>
      <c r="M57" s="26">
        <f t="shared" si="8"/>
        <v>236</v>
      </c>
      <c r="N57" s="26">
        <f t="shared" si="8"/>
        <v>154</v>
      </c>
      <c r="O57" s="26">
        <f t="shared" si="8"/>
        <v>0</v>
      </c>
      <c r="P57" s="26">
        <f t="shared" si="8"/>
        <v>0</v>
      </c>
      <c r="R57" s="75"/>
      <c r="S57" s="75"/>
      <c r="T57" s="75"/>
      <c r="U57" s="75"/>
    </row>
    <row r="58" spans="1:22" ht="24">
      <c r="A58" s="42" t="s">
        <v>93</v>
      </c>
      <c r="B58" s="121" t="s">
        <v>181</v>
      </c>
      <c r="C58" s="108" t="s">
        <v>30</v>
      </c>
      <c r="D58" s="17">
        <v>132</v>
      </c>
      <c r="E58" s="19">
        <v>44</v>
      </c>
      <c r="F58" s="19">
        <v>88</v>
      </c>
      <c r="G58" s="19">
        <v>36</v>
      </c>
      <c r="H58" s="20"/>
      <c r="I58" s="19">
        <v>0</v>
      </c>
      <c r="J58" s="19">
        <v>0</v>
      </c>
      <c r="K58" s="86">
        <v>34</v>
      </c>
      <c r="L58" s="86">
        <v>38</v>
      </c>
      <c r="M58" s="83">
        <v>16</v>
      </c>
      <c r="N58" s="19">
        <v>0</v>
      </c>
      <c r="O58" s="19">
        <v>0</v>
      </c>
      <c r="P58" s="38">
        <v>0</v>
      </c>
      <c r="R58" s="75"/>
      <c r="S58" s="75"/>
      <c r="T58" s="75"/>
      <c r="U58" s="75"/>
      <c r="V58" s="75"/>
    </row>
    <row r="59" spans="1:22" ht="24">
      <c r="A59" s="42" t="s">
        <v>94</v>
      </c>
      <c r="B59" s="121" t="s">
        <v>95</v>
      </c>
      <c r="C59" s="108" t="s">
        <v>30</v>
      </c>
      <c r="D59" s="17">
        <v>57</v>
      </c>
      <c r="E59" s="17">
        <v>19</v>
      </c>
      <c r="F59" s="19">
        <v>38</v>
      </c>
      <c r="G59" s="19">
        <v>8</v>
      </c>
      <c r="H59" s="20"/>
      <c r="I59" s="17">
        <v>0</v>
      </c>
      <c r="J59" s="19">
        <v>0</v>
      </c>
      <c r="K59" s="19">
        <v>0</v>
      </c>
      <c r="L59" s="83">
        <v>38</v>
      </c>
      <c r="M59" s="19">
        <v>0</v>
      </c>
      <c r="N59" s="19">
        <v>0</v>
      </c>
      <c r="O59" s="19">
        <v>0</v>
      </c>
      <c r="P59" s="38">
        <v>0</v>
      </c>
      <c r="R59" s="75"/>
      <c r="S59" s="75"/>
      <c r="T59" s="75"/>
      <c r="U59" s="75"/>
      <c r="V59" s="75"/>
    </row>
    <row r="60" spans="1:22" ht="36">
      <c r="A60" s="42" t="s">
        <v>96</v>
      </c>
      <c r="B60" s="121" t="s">
        <v>97</v>
      </c>
      <c r="C60" s="102" t="s">
        <v>32</v>
      </c>
      <c r="D60" s="17">
        <v>132</v>
      </c>
      <c r="E60" s="17">
        <v>44</v>
      </c>
      <c r="F60" s="19">
        <v>88</v>
      </c>
      <c r="G60" s="19">
        <v>35</v>
      </c>
      <c r="H60" s="20"/>
      <c r="I60" s="17">
        <v>0</v>
      </c>
      <c r="J60" s="19">
        <v>0</v>
      </c>
      <c r="K60" s="86">
        <v>34</v>
      </c>
      <c r="L60" s="86">
        <v>38</v>
      </c>
      <c r="M60" s="80">
        <v>16</v>
      </c>
      <c r="N60" s="19">
        <v>0</v>
      </c>
      <c r="O60" s="19">
        <v>0</v>
      </c>
      <c r="P60" s="38">
        <v>0</v>
      </c>
      <c r="R60" s="75"/>
      <c r="S60" s="75"/>
      <c r="T60" s="75"/>
      <c r="U60" s="75"/>
      <c r="V60" s="75"/>
    </row>
    <row r="61" spans="1:22" ht="24">
      <c r="A61" s="42" t="s">
        <v>98</v>
      </c>
      <c r="B61" s="121" t="s">
        <v>99</v>
      </c>
      <c r="C61" s="108" t="s">
        <v>30</v>
      </c>
      <c r="D61" s="17">
        <v>196</v>
      </c>
      <c r="E61" s="17">
        <v>65</v>
      </c>
      <c r="F61" s="19">
        <v>131</v>
      </c>
      <c r="G61" s="19">
        <v>128</v>
      </c>
      <c r="H61" s="20"/>
      <c r="I61" s="17">
        <v>0</v>
      </c>
      <c r="J61" s="19">
        <v>0</v>
      </c>
      <c r="K61" s="86">
        <v>34</v>
      </c>
      <c r="L61" s="86">
        <v>19</v>
      </c>
      <c r="M61" s="86">
        <v>32</v>
      </c>
      <c r="N61" s="83">
        <v>46</v>
      </c>
      <c r="O61" s="19">
        <v>0</v>
      </c>
      <c r="P61" s="38">
        <v>0</v>
      </c>
      <c r="R61" s="75"/>
      <c r="S61" s="75"/>
      <c r="T61" s="75"/>
      <c r="U61" s="75"/>
      <c r="V61" s="75"/>
    </row>
    <row r="62" spans="1:22" ht="38.25" customHeight="1">
      <c r="A62" s="42" t="s">
        <v>100</v>
      </c>
      <c r="B62" s="121" t="s">
        <v>101</v>
      </c>
      <c r="C62" s="102" t="s">
        <v>32</v>
      </c>
      <c r="D62" s="17">
        <v>237</v>
      </c>
      <c r="E62" s="17">
        <v>80</v>
      </c>
      <c r="F62" s="19">
        <v>157</v>
      </c>
      <c r="G62" s="19">
        <v>69</v>
      </c>
      <c r="H62" s="20"/>
      <c r="I62" s="17">
        <v>0</v>
      </c>
      <c r="J62" s="19">
        <v>0</v>
      </c>
      <c r="K62" s="86">
        <v>68</v>
      </c>
      <c r="L62" s="86">
        <v>57</v>
      </c>
      <c r="M62" s="80">
        <v>32</v>
      </c>
      <c r="N62" s="19">
        <v>0</v>
      </c>
      <c r="O62" s="19">
        <v>0</v>
      </c>
      <c r="P62" s="38">
        <v>0</v>
      </c>
      <c r="R62" s="154"/>
      <c r="S62" s="154"/>
      <c r="T62" s="155"/>
      <c r="U62" s="75"/>
      <c r="V62" s="75"/>
    </row>
    <row r="63" spans="1:22" ht="24">
      <c r="A63" s="42" t="s">
        <v>102</v>
      </c>
      <c r="B63" s="121" t="s">
        <v>103</v>
      </c>
      <c r="C63" s="108" t="s">
        <v>30</v>
      </c>
      <c r="D63" s="17">
        <v>76</v>
      </c>
      <c r="E63" s="17">
        <v>25</v>
      </c>
      <c r="F63" s="19">
        <v>51</v>
      </c>
      <c r="G63" s="19">
        <v>17</v>
      </c>
      <c r="H63" s="20"/>
      <c r="I63" s="17">
        <v>0</v>
      </c>
      <c r="J63" s="19">
        <v>0</v>
      </c>
      <c r="K63" s="19">
        <v>0</v>
      </c>
      <c r="L63" s="86">
        <v>19</v>
      </c>
      <c r="M63" s="83">
        <v>32</v>
      </c>
      <c r="N63" s="19">
        <v>0</v>
      </c>
      <c r="O63" s="19">
        <v>0</v>
      </c>
      <c r="P63" s="38">
        <v>0</v>
      </c>
      <c r="R63" s="75"/>
      <c r="S63" s="75"/>
      <c r="T63" s="75"/>
      <c r="U63" s="75"/>
      <c r="V63" s="75"/>
    </row>
    <row r="64" spans="1:21" ht="24">
      <c r="A64" s="120" t="s">
        <v>104</v>
      </c>
      <c r="B64" s="121" t="s">
        <v>188</v>
      </c>
      <c r="C64" s="108" t="s">
        <v>30</v>
      </c>
      <c r="D64" s="17">
        <v>0</v>
      </c>
      <c r="E64" s="17">
        <v>0</v>
      </c>
      <c r="F64" s="19">
        <v>36</v>
      </c>
      <c r="G64" s="19">
        <v>36</v>
      </c>
      <c r="H64" s="20"/>
      <c r="I64" s="17">
        <v>0</v>
      </c>
      <c r="J64" s="17">
        <v>0</v>
      </c>
      <c r="K64" s="17">
        <v>0</v>
      </c>
      <c r="L64" s="96">
        <v>36</v>
      </c>
      <c r="M64" s="17">
        <v>0</v>
      </c>
      <c r="N64" s="17">
        <v>0</v>
      </c>
      <c r="O64" s="17">
        <v>0</v>
      </c>
      <c r="P64" s="29">
        <v>0</v>
      </c>
      <c r="R64" s="75"/>
      <c r="S64" s="75"/>
      <c r="T64" s="75"/>
      <c r="U64" s="75"/>
    </row>
    <row r="65" spans="1:21" ht="24">
      <c r="A65" s="120" t="s">
        <v>105</v>
      </c>
      <c r="B65" s="28" t="s">
        <v>195</v>
      </c>
      <c r="C65" s="107" t="s">
        <v>30</v>
      </c>
      <c r="D65" s="17">
        <v>0</v>
      </c>
      <c r="E65" s="17">
        <v>0</v>
      </c>
      <c r="F65" s="17">
        <v>216</v>
      </c>
      <c r="G65" s="17">
        <v>216</v>
      </c>
      <c r="H65" s="20"/>
      <c r="I65" s="17">
        <v>0</v>
      </c>
      <c r="J65" s="17">
        <v>0</v>
      </c>
      <c r="K65" s="17">
        <v>0</v>
      </c>
      <c r="L65" s="17">
        <v>0</v>
      </c>
      <c r="M65" s="97">
        <v>108</v>
      </c>
      <c r="N65" s="96">
        <v>108</v>
      </c>
      <c r="O65" s="17">
        <v>0</v>
      </c>
      <c r="P65" s="29">
        <v>0</v>
      </c>
      <c r="R65" s="75"/>
      <c r="S65" s="75"/>
      <c r="T65" s="75"/>
      <c r="U65" s="75"/>
    </row>
    <row r="66" spans="1:21" ht="36">
      <c r="A66" s="39" t="s">
        <v>106</v>
      </c>
      <c r="B66" s="22" t="s">
        <v>107</v>
      </c>
      <c r="C66" s="47" t="s">
        <v>217</v>
      </c>
      <c r="D66" s="26">
        <f>SUM(D67:D72)</f>
        <v>671</v>
      </c>
      <c r="E66" s="26">
        <f>SUM(E67:E72)</f>
        <v>224</v>
      </c>
      <c r="F66" s="26">
        <f>SUM(F67:F72)</f>
        <v>699</v>
      </c>
      <c r="G66" s="26">
        <f>SUM(G67:G72)</f>
        <v>431</v>
      </c>
      <c r="H66" s="48">
        <v>6</v>
      </c>
      <c r="I66" s="26">
        <f>SUM(I67:I72)</f>
        <v>0</v>
      </c>
      <c r="J66" s="26">
        <f aca="true" t="shared" si="9" ref="J66:P66">SUM(J67:J72)</f>
        <v>0</v>
      </c>
      <c r="K66" s="26">
        <f t="shared" si="9"/>
        <v>0</v>
      </c>
      <c r="L66" s="26">
        <f t="shared" si="9"/>
        <v>19</v>
      </c>
      <c r="M66" s="26">
        <f t="shared" si="9"/>
        <v>100</v>
      </c>
      <c r="N66" s="26">
        <f t="shared" si="9"/>
        <v>243</v>
      </c>
      <c r="O66" s="26">
        <f t="shared" si="9"/>
        <v>176</v>
      </c>
      <c r="P66" s="26">
        <f t="shared" si="9"/>
        <v>161</v>
      </c>
      <c r="R66" s="75"/>
      <c r="S66" s="75"/>
      <c r="T66" s="75"/>
      <c r="U66" s="75"/>
    </row>
    <row r="67" spans="1:21" ht="24">
      <c r="A67" s="42" t="s">
        <v>108</v>
      </c>
      <c r="B67" s="121" t="s">
        <v>109</v>
      </c>
      <c r="C67" s="113" t="s">
        <v>32</v>
      </c>
      <c r="D67" s="19">
        <f>SUM(E67+F67)</f>
        <v>53</v>
      </c>
      <c r="E67" s="19">
        <v>18</v>
      </c>
      <c r="F67" s="19">
        <v>35</v>
      </c>
      <c r="G67" s="19">
        <v>6</v>
      </c>
      <c r="H67" s="20"/>
      <c r="I67" s="17">
        <v>0</v>
      </c>
      <c r="J67" s="17">
        <v>0</v>
      </c>
      <c r="K67" s="17">
        <v>0</v>
      </c>
      <c r="L67" s="97">
        <v>19</v>
      </c>
      <c r="M67" s="98">
        <v>16</v>
      </c>
      <c r="N67" s="17">
        <v>0</v>
      </c>
      <c r="O67" s="17">
        <v>0</v>
      </c>
      <c r="P67" s="29">
        <v>0</v>
      </c>
      <c r="Q67" s="30"/>
      <c r="R67" s="75"/>
      <c r="S67" s="75"/>
      <c r="T67" s="75"/>
      <c r="U67" s="75"/>
    </row>
    <row r="68" spans="1:21" ht="15">
      <c r="A68" s="42" t="s">
        <v>110</v>
      </c>
      <c r="B68" s="121" t="s">
        <v>111</v>
      </c>
      <c r="C68" s="108" t="s">
        <v>30</v>
      </c>
      <c r="D68" s="19">
        <v>339</v>
      </c>
      <c r="E68" s="19">
        <v>113</v>
      </c>
      <c r="F68" s="19">
        <v>226</v>
      </c>
      <c r="G68" s="19">
        <v>104</v>
      </c>
      <c r="H68" s="20"/>
      <c r="I68" s="17">
        <v>0</v>
      </c>
      <c r="J68" s="17">
        <v>0</v>
      </c>
      <c r="K68" s="17">
        <v>0</v>
      </c>
      <c r="L68" s="17">
        <v>0</v>
      </c>
      <c r="M68" s="97">
        <v>36</v>
      </c>
      <c r="N68" s="97">
        <v>69</v>
      </c>
      <c r="O68" s="97">
        <v>68</v>
      </c>
      <c r="P68" s="100">
        <v>53</v>
      </c>
      <c r="R68" s="75"/>
      <c r="S68" s="75"/>
      <c r="T68" s="75"/>
      <c r="U68" s="75"/>
    </row>
    <row r="69" spans="1:21" ht="24">
      <c r="A69" s="42" t="s">
        <v>112</v>
      </c>
      <c r="B69" s="121" t="s">
        <v>113</v>
      </c>
      <c r="C69" s="108" t="s">
        <v>30</v>
      </c>
      <c r="D69" s="19">
        <v>117</v>
      </c>
      <c r="E69" s="19">
        <v>39</v>
      </c>
      <c r="F69" s="19">
        <v>78</v>
      </c>
      <c r="G69" s="19">
        <v>23</v>
      </c>
      <c r="H69" s="20"/>
      <c r="I69" s="17">
        <v>0</v>
      </c>
      <c r="J69" s="17">
        <v>0</v>
      </c>
      <c r="K69" s="17">
        <v>0</v>
      </c>
      <c r="L69" s="17">
        <v>0</v>
      </c>
      <c r="M69" s="97">
        <v>32</v>
      </c>
      <c r="N69" s="96">
        <v>46</v>
      </c>
      <c r="O69" s="109">
        <v>0</v>
      </c>
      <c r="P69" s="29">
        <v>0</v>
      </c>
      <c r="R69" s="75"/>
      <c r="S69" s="75"/>
      <c r="T69" s="75"/>
      <c r="U69" s="75"/>
    </row>
    <row r="70" spans="1:21" ht="15">
      <c r="A70" s="42" t="s">
        <v>114</v>
      </c>
      <c r="B70" s="121" t="s">
        <v>115</v>
      </c>
      <c r="C70" s="108" t="s">
        <v>30</v>
      </c>
      <c r="D70" s="19">
        <v>162</v>
      </c>
      <c r="E70" s="19">
        <v>54</v>
      </c>
      <c r="F70" s="19">
        <v>108</v>
      </c>
      <c r="G70" s="19">
        <v>46</v>
      </c>
      <c r="H70" s="20"/>
      <c r="I70" s="17">
        <v>0</v>
      </c>
      <c r="J70" s="17">
        <v>0</v>
      </c>
      <c r="K70" s="17">
        <v>0</v>
      </c>
      <c r="L70" s="17">
        <v>0</v>
      </c>
      <c r="M70" s="97">
        <v>16</v>
      </c>
      <c r="N70" s="96">
        <v>92</v>
      </c>
      <c r="O70" s="109">
        <v>0</v>
      </c>
      <c r="P70" s="29">
        <v>0</v>
      </c>
      <c r="R70" s="75"/>
      <c r="S70" s="75"/>
      <c r="T70" s="75"/>
      <c r="U70" s="75"/>
    </row>
    <row r="71" spans="1:21" ht="36">
      <c r="A71" s="120" t="s">
        <v>116</v>
      </c>
      <c r="B71" s="121" t="s">
        <v>189</v>
      </c>
      <c r="C71" s="108" t="s">
        <v>30</v>
      </c>
      <c r="D71" s="19">
        <v>0</v>
      </c>
      <c r="E71" s="19">
        <v>0</v>
      </c>
      <c r="F71" s="19">
        <v>36</v>
      </c>
      <c r="G71" s="19">
        <v>36</v>
      </c>
      <c r="H71" s="20"/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96">
        <v>36</v>
      </c>
      <c r="O71" s="17">
        <v>0</v>
      </c>
      <c r="P71" s="29">
        <v>0</v>
      </c>
      <c r="R71" s="75"/>
      <c r="S71" s="75"/>
      <c r="T71" s="75"/>
      <c r="U71" s="75"/>
    </row>
    <row r="72" spans="1:21" ht="36">
      <c r="A72" s="120" t="s">
        <v>117</v>
      </c>
      <c r="B72" s="28" t="s">
        <v>194</v>
      </c>
      <c r="C72" s="108" t="s">
        <v>30</v>
      </c>
      <c r="D72" s="17">
        <v>0</v>
      </c>
      <c r="E72" s="17">
        <v>0</v>
      </c>
      <c r="F72" s="17">
        <v>216</v>
      </c>
      <c r="G72" s="17">
        <v>216</v>
      </c>
      <c r="H72" s="20"/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97">
        <v>108</v>
      </c>
      <c r="P72" s="100">
        <v>108</v>
      </c>
      <c r="R72" s="75"/>
      <c r="S72" s="75"/>
      <c r="T72" s="75"/>
      <c r="U72" s="75"/>
    </row>
    <row r="73" spans="1:21" ht="36">
      <c r="A73" s="39" t="s">
        <v>118</v>
      </c>
      <c r="B73" s="22" t="s">
        <v>162</v>
      </c>
      <c r="C73" s="47" t="s">
        <v>83</v>
      </c>
      <c r="D73" s="24">
        <f>SUM(D74:D76)</f>
        <v>130</v>
      </c>
      <c r="E73" s="24">
        <f>SUM(E74:E76)</f>
        <v>43</v>
      </c>
      <c r="F73" s="26">
        <f>SUM(F74:F76)</f>
        <v>159</v>
      </c>
      <c r="G73" s="24">
        <f>SUM(G74:G76)</f>
        <v>88</v>
      </c>
      <c r="H73" s="48"/>
      <c r="I73" s="26">
        <f>SUM(I74:I76)</f>
        <v>0</v>
      </c>
      <c r="J73" s="26">
        <f aca="true" t="shared" si="10" ref="J73:P73">SUM(J74:J76)</f>
        <v>0</v>
      </c>
      <c r="K73" s="26">
        <f t="shared" si="10"/>
        <v>0</v>
      </c>
      <c r="L73" s="26">
        <f t="shared" si="10"/>
        <v>0</v>
      </c>
      <c r="M73" s="26">
        <f t="shared" si="10"/>
        <v>0</v>
      </c>
      <c r="N73" s="26">
        <f t="shared" si="10"/>
        <v>0</v>
      </c>
      <c r="O73" s="26">
        <f t="shared" si="10"/>
        <v>60</v>
      </c>
      <c r="P73" s="26">
        <f t="shared" si="10"/>
        <v>99</v>
      </c>
      <c r="R73" s="75"/>
      <c r="S73" s="75"/>
      <c r="T73" s="75"/>
      <c r="U73" s="75"/>
    </row>
    <row r="74" spans="1:21" ht="36">
      <c r="A74" s="42" t="s">
        <v>120</v>
      </c>
      <c r="B74" s="121" t="s">
        <v>163</v>
      </c>
      <c r="C74" s="108" t="s">
        <v>30</v>
      </c>
      <c r="D74" s="17">
        <v>130</v>
      </c>
      <c r="E74" s="17">
        <v>43</v>
      </c>
      <c r="F74" s="17">
        <v>87</v>
      </c>
      <c r="G74" s="19">
        <v>16</v>
      </c>
      <c r="H74" s="20"/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86">
        <v>48</v>
      </c>
      <c r="P74" s="105">
        <v>39</v>
      </c>
      <c r="R74" s="75"/>
      <c r="S74" s="75"/>
      <c r="T74" s="75"/>
      <c r="U74" s="75"/>
    </row>
    <row r="75" spans="1:21" ht="36">
      <c r="A75" s="120" t="s">
        <v>121</v>
      </c>
      <c r="B75" s="122" t="s">
        <v>190</v>
      </c>
      <c r="C75" s="108" t="s">
        <v>30</v>
      </c>
      <c r="D75" s="20">
        <v>0</v>
      </c>
      <c r="E75" s="20">
        <v>0</v>
      </c>
      <c r="F75" s="20">
        <v>36</v>
      </c>
      <c r="G75" s="20">
        <v>36</v>
      </c>
      <c r="H75" s="20"/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86">
        <v>12</v>
      </c>
      <c r="P75" s="105">
        <v>24</v>
      </c>
      <c r="R75" s="75"/>
      <c r="S75" s="75"/>
      <c r="T75" s="75"/>
      <c r="U75" s="75"/>
    </row>
    <row r="76" spans="1:21" ht="36">
      <c r="A76" s="120" t="s">
        <v>122</v>
      </c>
      <c r="B76" s="121" t="s">
        <v>193</v>
      </c>
      <c r="C76" s="107" t="s">
        <v>30</v>
      </c>
      <c r="D76" s="20">
        <v>0</v>
      </c>
      <c r="E76" s="20">
        <v>0</v>
      </c>
      <c r="F76" s="20">
        <v>36</v>
      </c>
      <c r="G76" s="20">
        <v>36</v>
      </c>
      <c r="H76" s="20"/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05">
        <v>36</v>
      </c>
      <c r="R76" s="75"/>
      <c r="S76" s="75"/>
      <c r="T76" s="75"/>
      <c r="U76" s="75"/>
    </row>
    <row r="77" spans="1:21" ht="15">
      <c r="A77" s="39" t="s">
        <v>123</v>
      </c>
      <c r="B77" s="22" t="s">
        <v>124</v>
      </c>
      <c r="C77" s="47" t="s">
        <v>83</v>
      </c>
      <c r="D77" s="40">
        <f>SUM(D78:D80)</f>
        <v>93</v>
      </c>
      <c r="E77" s="40">
        <v>31</v>
      </c>
      <c r="F77" s="40">
        <v>98</v>
      </c>
      <c r="G77" s="40">
        <v>52</v>
      </c>
      <c r="H77" s="48"/>
      <c r="I77" s="26">
        <f>SUM(I78:I80)</f>
        <v>0</v>
      </c>
      <c r="J77" s="26">
        <f aca="true" t="shared" si="11" ref="J77:P77">SUM(J78:J80)</f>
        <v>0</v>
      </c>
      <c r="K77" s="26">
        <f t="shared" si="11"/>
        <v>0</v>
      </c>
      <c r="L77" s="26">
        <f t="shared" si="11"/>
        <v>0</v>
      </c>
      <c r="M77" s="26">
        <f t="shared" si="11"/>
        <v>0</v>
      </c>
      <c r="N77" s="26">
        <f t="shared" si="11"/>
        <v>46</v>
      </c>
      <c r="O77" s="26">
        <f t="shared" si="11"/>
        <v>52</v>
      </c>
      <c r="P77" s="26">
        <f t="shared" si="11"/>
        <v>0</v>
      </c>
      <c r="R77" s="75"/>
      <c r="S77" s="75"/>
      <c r="T77" s="75"/>
      <c r="U77" s="75"/>
    </row>
    <row r="78" spans="1:21" ht="24">
      <c r="A78" s="42" t="s">
        <v>125</v>
      </c>
      <c r="B78" s="28" t="s">
        <v>126</v>
      </c>
      <c r="C78" s="108" t="s">
        <v>30</v>
      </c>
      <c r="D78" s="20">
        <v>93</v>
      </c>
      <c r="E78" s="20">
        <v>31</v>
      </c>
      <c r="F78" s="20">
        <v>62</v>
      </c>
      <c r="G78" s="20">
        <v>16</v>
      </c>
      <c r="H78" s="20"/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97">
        <v>46</v>
      </c>
      <c r="O78" s="96">
        <v>16</v>
      </c>
      <c r="P78" s="29">
        <v>0</v>
      </c>
      <c r="R78" s="75"/>
      <c r="S78" s="75"/>
      <c r="T78" s="75"/>
      <c r="U78" s="75"/>
    </row>
    <row r="79" spans="1:21" ht="24">
      <c r="A79" s="120" t="s">
        <v>127</v>
      </c>
      <c r="B79" s="28" t="s">
        <v>191</v>
      </c>
      <c r="C79" s="108" t="s">
        <v>30</v>
      </c>
      <c r="D79" s="20">
        <v>0</v>
      </c>
      <c r="E79" s="20">
        <v>0</v>
      </c>
      <c r="F79" s="20">
        <v>18</v>
      </c>
      <c r="G79" s="20">
        <v>18</v>
      </c>
      <c r="H79" s="20"/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83">
        <v>18</v>
      </c>
      <c r="P79" s="29">
        <v>0</v>
      </c>
      <c r="R79" s="75"/>
      <c r="S79" s="75"/>
      <c r="T79" s="75"/>
      <c r="U79" s="75"/>
    </row>
    <row r="80" spans="1:21" ht="27" customHeight="1">
      <c r="A80" s="120" t="s">
        <v>128</v>
      </c>
      <c r="B80" s="49" t="s">
        <v>192</v>
      </c>
      <c r="C80" s="107" t="s">
        <v>30</v>
      </c>
      <c r="D80" s="20">
        <v>0</v>
      </c>
      <c r="E80" s="20">
        <v>0</v>
      </c>
      <c r="F80" s="20">
        <v>18</v>
      </c>
      <c r="G80" s="20">
        <v>18</v>
      </c>
      <c r="H80" s="20"/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83">
        <v>18</v>
      </c>
      <c r="P80" s="29">
        <v>0</v>
      </c>
      <c r="R80" s="75"/>
      <c r="S80" s="75"/>
      <c r="T80" s="75"/>
      <c r="U80" s="75"/>
    </row>
    <row r="81" spans="1:21" ht="15" customHeight="1">
      <c r="A81" s="42"/>
      <c r="B81" s="50" t="s">
        <v>8</v>
      </c>
      <c r="C81" s="23" t="s">
        <v>222</v>
      </c>
      <c r="D81" s="40">
        <f>SUM(D7+D24+D33+D36)</f>
        <v>6750</v>
      </c>
      <c r="E81" s="40">
        <f>SUM(E7+E24+E33+E36)</f>
        <v>2250</v>
      </c>
      <c r="F81" s="40">
        <f>SUM(F7+F24+F33+F36)</f>
        <v>5328</v>
      </c>
      <c r="G81" s="40">
        <f>SUM(G7+G24+G33+G36)</f>
        <v>3075</v>
      </c>
      <c r="H81" s="40">
        <v>18</v>
      </c>
      <c r="I81" s="26">
        <f aca="true" t="shared" si="12" ref="I81:P81">I7+I24+I33+I37+I49</f>
        <v>612</v>
      </c>
      <c r="J81" s="26">
        <f t="shared" si="12"/>
        <v>792</v>
      </c>
      <c r="K81" s="26">
        <f t="shared" si="12"/>
        <v>612</v>
      </c>
      <c r="L81" s="26">
        <f t="shared" si="12"/>
        <v>864</v>
      </c>
      <c r="M81" s="26">
        <f t="shared" si="12"/>
        <v>576</v>
      </c>
      <c r="N81" s="26">
        <f t="shared" si="12"/>
        <v>828</v>
      </c>
      <c r="O81" s="26">
        <f t="shared" si="12"/>
        <v>576</v>
      </c>
      <c r="P81" s="26">
        <f t="shared" si="12"/>
        <v>468</v>
      </c>
      <c r="R81" s="75"/>
      <c r="S81" s="75"/>
      <c r="T81" s="75"/>
      <c r="U81" s="75"/>
    </row>
    <row r="82" spans="1:21" ht="15" customHeight="1">
      <c r="A82" s="51" t="s">
        <v>129</v>
      </c>
      <c r="B82" s="52" t="s">
        <v>130</v>
      </c>
      <c r="C82" s="20"/>
      <c r="D82" s="20"/>
      <c r="E82" s="20"/>
      <c r="F82" s="20"/>
      <c r="G82" s="20"/>
      <c r="H82" s="20"/>
      <c r="I82" s="17"/>
      <c r="J82" s="17"/>
      <c r="K82" s="53"/>
      <c r="L82" s="53"/>
      <c r="M82" s="53"/>
      <c r="N82" s="53"/>
      <c r="O82" s="53"/>
      <c r="P82" s="54">
        <v>4</v>
      </c>
      <c r="R82" s="75"/>
      <c r="S82" s="75"/>
      <c r="T82" s="75"/>
      <c r="U82" s="75"/>
    </row>
    <row r="83" spans="1:21" ht="24" customHeight="1">
      <c r="A83" s="51" t="s">
        <v>131</v>
      </c>
      <c r="B83" s="52" t="s">
        <v>132</v>
      </c>
      <c r="C83" s="20"/>
      <c r="D83" s="20"/>
      <c r="E83" s="20"/>
      <c r="F83" s="20"/>
      <c r="G83" s="20"/>
      <c r="H83" s="20"/>
      <c r="I83" s="17"/>
      <c r="J83" s="17"/>
      <c r="K83" s="53"/>
      <c r="L83" s="53"/>
      <c r="M83" s="53"/>
      <c r="N83" s="53"/>
      <c r="O83" s="53"/>
      <c r="P83" s="54">
        <v>6</v>
      </c>
      <c r="R83" s="75"/>
      <c r="S83" s="75"/>
      <c r="T83" s="75"/>
      <c r="U83" s="75"/>
    </row>
    <row r="84" spans="1:21" ht="24" customHeight="1" thickBot="1">
      <c r="A84" s="130" t="s">
        <v>160</v>
      </c>
      <c r="B84" s="131"/>
      <c r="C84" s="131"/>
      <c r="D84" s="131"/>
      <c r="E84" s="132"/>
      <c r="F84" s="133" t="s">
        <v>8</v>
      </c>
      <c r="G84" s="134" t="s">
        <v>133</v>
      </c>
      <c r="H84" s="134"/>
      <c r="I84" s="17">
        <v>612</v>
      </c>
      <c r="J84" s="17">
        <v>792</v>
      </c>
      <c r="K84" s="17">
        <v>612</v>
      </c>
      <c r="L84" s="17">
        <v>612</v>
      </c>
      <c r="M84" s="17">
        <v>468</v>
      </c>
      <c r="N84" s="17">
        <v>684</v>
      </c>
      <c r="O84" s="17">
        <v>420</v>
      </c>
      <c r="P84" s="29">
        <v>300</v>
      </c>
      <c r="R84" s="75"/>
      <c r="S84" s="75"/>
      <c r="T84" s="75"/>
      <c r="U84" s="75"/>
    </row>
    <row r="85" spans="1:21" ht="24" customHeight="1" thickBot="1">
      <c r="A85" s="135" t="s">
        <v>180</v>
      </c>
      <c r="B85" s="135"/>
      <c r="C85" s="135"/>
      <c r="D85" s="135"/>
      <c r="E85" s="135"/>
      <c r="F85" s="133"/>
      <c r="G85" s="136" t="s">
        <v>134</v>
      </c>
      <c r="H85" s="136"/>
      <c r="I85" s="17">
        <v>0</v>
      </c>
      <c r="J85" s="17">
        <v>0</v>
      </c>
      <c r="K85" s="19">
        <v>0</v>
      </c>
      <c r="L85" s="19">
        <v>72</v>
      </c>
      <c r="M85" s="19">
        <v>0</v>
      </c>
      <c r="N85" s="19">
        <v>36</v>
      </c>
      <c r="O85" s="19">
        <v>30</v>
      </c>
      <c r="P85" s="38">
        <v>24</v>
      </c>
      <c r="Q85" s="30"/>
      <c r="R85" s="75"/>
      <c r="S85" s="75"/>
      <c r="T85" s="75"/>
      <c r="U85" s="75"/>
    </row>
    <row r="86" spans="1:21" ht="24" customHeight="1" thickBot="1">
      <c r="A86" s="135"/>
      <c r="B86" s="135"/>
      <c r="C86" s="135"/>
      <c r="D86" s="135"/>
      <c r="E86" s="135"/>
      <c r="F86" s="133"/>
      <c r="G86" s="134" t="s">
        <v>135</v>
      </c>
      <c r="H86" s="134"/>
      <c r="I86" s="17">
        <v>0</v>
      </c>
      <c r="J86" s="17">
        <v>0</v>
      </c>
      <c r="K86" s="19">
        <v>0</v>
      </c>
      <c r="L86" s="19">
        <v>180</v>
      </c>
      <c r="M86" s="19">
        <v>108</v>
      </c>
      <c r="N86" s="19">
        <v>108</v>
      </c>
      <c r="O86" s="19">
        <v>126</v>
      </c>
      <c r="P86" s="38">
        <v>144</v>
      </c>
      <c r="R86" s="75"/>
      <c r="S86" s="75"/>
      <c r="T86" s="75"/>
      <c r="U86" s="75"/>
    </row>
    <row r="87" spans="1:21" ht="12.75" customHeight="1" thickBot="1">
      <c r="A87" s="135"/>
      <c r="B87" s="135"/>
      <c r="C87" s="135"/>
      <c r="D87" s="135"/>
      <c r="E87" s="135"/>
      <c r="F87" s="133"/>
      <c r="G87" s="134" t="s">
        <v>136</v>
      </c>
      <c r="H87" s="134"/>
      <c r="I87" s="17">
        <v>0</v>
      </c>
      <c r="J87" s="17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38">
        <v>144</v>
      </c>
      <c r="R87" s="75"/>
      <c r="S87" s="75"/>
      <c r="T87" s="75"/>
      <c r="U87" s="75"/>
    </row>
    <row r="88" spans="1:21" ht="12.75" customHeight="1" thickBot="1">
      <c r="A88" s="135"/>
      <c r="B88" s="135"/>
      <c r="C88" s="135"/>
      <c r="D88" s="135"/>
      <c r="E88" s="135"/>
      <c r="F88" s="133"/>
      <c r="G88" s="134" t="s">
        <v>137</v>
      </c>
      <c r="H88" s="134"/>
      <c r="I88" s="112">
        <v>0</v>
      </c>
      <c r="J88" s="112">
        <v>5</v>
      </c>
      <c r="K88" s="112">
        <v>0</v>
      </c>
      <c r="L88" s="112">
        <v>5</v>
      </c>
      <c r="M88" s="112">
        <v>4</v>
      </c>
      <c r="N88" s="112">
        <v>4</v>
      </c>
      <c r="O88" s="112">
        <v>3</v>
      </c>
      <c r="P88" s="115">
        <v>5</v>
      </c>
      <c r="R88" s="75"/>
      <c r="S88" s="75"/>
      <c r="T88" s="75"/>
      <c r="U88" s="75"/>
    </row>
    <row r="89" spans="1:21" ht="12.75" customHeight="1" thickBot="1">
      <c r="A89" s="135"/>
      <c r="B89" s="135"/>
      <c r="C89" s="135"/>
      <c r="D89" s="135"/>
      <c r="E89" s="135"/>
      <c r="F89" s="133"/>
      <c r="G89" s="134" t="s">
        <v>138</v>
      </c>
      <c r="H89" s="134"/>
      <c r="I89" s="116">
        <v>0</v>
      </c>
      <c r="J89" s="116">
        <v>8</v>
      </c>
      <c r="K89" s="116">
        <v>3</v>
      </c>
      <c r="L89" s="116">
        <v>6</v>
      </c>
      <c r="M89" s="116">
        <v>3</v>
      </c>
      <c r="N89" s="116">
        <v>7</v>
      </c>
      <c r="O89" s="116">
        <v>4</v>
      </c>
      <c r="P89" s="117">
        <v>6</v>
      </c>
      <c r="R89" s="75"/>
      <c r="S89" s="75"/>
      <c r="T89" s="75"/>
      <c r="U89" s="75"/>
    </row>
    <row r="90" spans="1:21" ht="15.75" thickBot="1">
      <c r="A90" s="135"/>
      <c r="B90" s="135"/>
      <c r="C90" s="135"/>
      <c r="D90" s="135"/>
      <c r="E90" s="135"/>
      <c r="F90" s="133"/>
      <c r="G90" s="137" t="s">
        <v>139</v>
      </c>
      <c r="H90" s="137"/>
      <c r="I90" s="56">
        <v>0</v>
      </c>
      <c r="J90" s="56">
        <v>0</v>
      </c>
      <c r="K90" s="56">
        <v>0</v>
      </c>
      <c r="L90" s="56">
        <v>1</v>
      </c>
      <c r="M90" s="56">
        <v>0</v>
      </c>
      <c r="N90" s="56">
        <v>0</v>
      </c>
      <c r="O90" s="56">
        <v>0</v>
      </c>
      <c r="P90" s="57">
        <v>0</v>
      </c>
      <c r="R90" s="75"/>
      <c r="S90" s="75"/>
      <c r="T90" s="75"/>
      <c r="U90" s="75"/>
    </row>
    <row r="91" spans="1:21" ht="1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R91" s="75"/>
      <c r="S91" s="75"/>
      <c r="T91" s="75"/>
      <c r="U91" s="75"/>
    </row>
    <row r="92" spans="1:16" ht="15">
      <c r="A92" s="58"/>
      <c r="B92" s="58"/>
      <c r="C92" s="58"/>
      <c r="D92" s="58"/>
      <c r="E92" s="58"/>
      <c r="F92" s="58"/>
      <c r="G92" s="58"/>
      <c r="H92" s="58"/>
      <c r="I92" s="58">
        <v>612</v>
      </c>
      <c r="J92" s="58">
        <v>792</v>
      </c>
      <c r="K92" s="58">
        <v>612</v>
      </c>
      <c r="L92" s="58">
        <v>864</v>
      </c>
      <c r="M92" s="58">
        <v>576</v>
      </c>
      <c r="N92" s="58">
        <v>828</v>
      </c>
      <c r="O92" s="58">
        <v>576</v>
      </c>
      <c r="P92" s="58">
        <v>468</v>
      </c>
    </row>
    <row r="93" spans="9:16" ht="15">
      <c r="I93">
        <f>I81-I92</f>
        <v>0</v>
      </c>
      <c r="J93">
        <f aca="true" t="shared" si="13" ref="J93:P93">J81-J92</f>
        <v>0</v>
      </c>
      <c r="K93">
        <f t="shared" si="13"/>
        <v>0</v>
      </c>
      <c r="L93">
        <f t="shared" si="13"/>
        <v>0</v>
      </c>
      <c r="M93">
        <f t="shared" si="13"/>
        <v>0</v>
      </c>
      <c r="N93">
        <f t="shared" si="13"/>
        <v>0</v>
      </c>
      <c r="O93">
        <f t="shared" si="13"/>
        <v>0</v>
      </c>
      <c r="P93">
        <f t="shared" si="13"/>
        <v>0</v>
      </c>
    </row>
  </sheetData>
  <sheetProtection selectLockedCells="1" selectUnlockedCells="1"/>
  <mergeCells count="33">
    <mergeCell ref="A1:P1"/>
    <mergeCell ref="A2:A5"/>
    <mergeCell ref="B2:B5"/>
    <mergeCell ref="C2:C5"/>
    <mergeCell ref="D2:H2"/>
    <mergeCell ref="I2:P2"/>
    <mergeCell ref="D3:D5"/>
    <mergeCell ref="E3:E5"/>
    <mergeCell ref="F3:H3"/>
    <mergeCell ref="I3:J3"/>
    <mergeCell ref="F4:F5"/>
    <mergeCell ref="G4:H4"/>
    <mergeCell ref="I4:I5"/>
    <mergeCell ref="J4:J5"/>
    <mergeCell ref="K4:K5"/>
    <mergeCell ref="L4:L5"/>
    <mergeCell ref="K3:L3"/>
    <mergeCell ref="M3:N3"/>
    <mergeCell ref="O3:P3"/>
    <mergeCell ref="M4:M5"/>
    <mergeCell ref="N4:N5"/>
    <mergeCell ref="O4:O5"/>
    <mergeCell ref="P4:P5"/>
    <mergeCell ref="A84:E84"/>
    <mergeCell ref="F84:F90"/>
    <mergeCell ref="G84:H84"/>
    <mergeCell ref="A85:E90"/>
    <mergeCell ref="G85:H85"/>
    <mergeCell ref="G86:H86"/>
    <mergeCell ref="G87:H87"/>
    <mergeCell ref="G88:H88"/>
    <mergeCell ref="G89:H89"/>
    <mergeCell ref="G90:H90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2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93.00390625" style="0" customWidth="1"/>
  </cols>
  <sheetData>
    <row r="3" ht="15">
      <c r="B3" s="152" t="s">
        <v>140</v>
      </c>
    </row>
    <row r="4" ht="15">
      <c r="B4" s="152"/>
    </row>
    <row r="5" spans="1:2" ht="18.75" customHeight="1">
      <c r="A5" s="59"/>
      <c r="B5" s="60" t="s">
        <v>141</v>
      </c>
    </row>
    <row r="6" spans="1:2" ht="18.75" customHeight="1">
      <c r="A6" s="61">
        <v>1</v>
      </c>
      <c r="B6" s="62" t="s">
        <v>223</v>
      </c>
    </row>
    <row r="7" spans="1:2" ht="18.75" customHeight="1">
      <c r="A7" s="61">
        <v>2</v>
      </c>
      <c r="B7" s="62" t="s">
        <v>143</v>
      </c>
    </row>
    <row r="8" spans="1:2" ht="18.75" customHeight="1">
      <c r="A8" s="61">
        <v>3</v>
      </c>
      <c r="B8" s="62" t="s">
        <v>144</v>
      </c>
    </row>
    <row r="9" spans="1:2" ht="15.75">
      <c r="A9" s="61">
        <v>4</v>
      </c>
      <c r="B9" s="62" t="s">
        <v>142</v>
      </c>
    </row>
    <row r="10" spans="1:2" ht="15.75">
      <c r="A10" s="61">
        <v>5</v>
      </c>
      <c r="B10" s="62" t="s">
        <v>145</v>
      </c>
    </row>
    <row r="11" spans="1:2" ht="15.75">
      <c r="A11" s="61">
        <v>6</v>
      </c>
      <c r="B11" s="62" t="s">
        <v>146</v>
      </c>
    </row>
    <row r="12" spans="1:2" ht="15.75">
      <c r="A12" s="61">
        <v>7</v>
      </c>
      <c r="B12" s="62" t="s">
        <v>147</v>
      </c>
    </row>
    <row r="13" spans="1:2" ht="15.75">
      <c r="A13" s="61">
        <v>8</v>
      </c>
      <c r="B13" s="62" t="s">
        <v>148</v>
      </c>
    </row>
    <row r="14" spans="1:2" ht="15.75">
      <c r="A14" s="61">
        <v>9</v>
      </c>
      <c r="B14" s="62" t="s">
        <v>149</v>
      </c>
    </row>
    <row r="15" spans="1:2" ht="21.75" customHeight="1">
      <c r="A15" s="61"/>
      <c r="B15" s="63" t="s">
        <v>150</v>
      </c>
    </row>
    <row r="16" spans="1:2" ht="15.75">
      <c r="A16" s="61">
        <v>1</v>
      </c>
      <c r="B16" s="62" t="s">
        <v>151</v>
      </c>
    </row>
    <row r="17" spans="1:2" ht="15.75">
      <c r="A17" s="61">
        <v>2</v>
      </c>
      <c r="B17" s="62" t="s">
        <v>152</v>
      </c>
    </row>
    <row r="18" spans="1:2" ht="24" customHeight="1">
      <c r="A18" s="61"/>
      <c r="B18" s="63" t="s">
        <v>153</v>
      </c>
    </row>
    <row r="19" spans="1:2" ht="15.75">
      <c r="A19" s="61">
        <v>1</v>
      </c>
      <c r="B19" s="62" t="s">
        <v>154</v>
      </c>
    </row>
    <row r="20" spans="1:2" ht="15.75">
      <c r="A20" s="66"/>
      <c r="B20" s="67" t="s">
        <v>155</v>
      </c>
    </row>
    <row r="21" spans="1:2" ht="15.75">
      <c r="A21" s="64">
        <v>1</v>
      </c>
      <c r="B21" s="65" t="s">
        <v>156</v>
      </c>
    </row>
    <row r="22" spans="1:2" ht="16.5" thickBot="1">
      <c r="A22" s="68">
        <v>2</v>
      </c>
      <c r="B22" s="69" t="s">
        <v>157</v>
      </c>
    </row>
  </sheetData>
  <sheetProtection selectLockedCells="1" selectUnlockedCells="1"/>
  <mergeCells count="1">
    <mergeCell ref="B3:B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2022-02-22T10:47:56Z</cp:lastPrinted>
  <dcterms:modified xsi:type="dcterms:W3CDTF">2022-02-24T08:45:04Z</dcterms:modified>
  <cp:category/>
  <cp:version/>
  <cp:contentType/>
  <cp:contentStatus/>
</cp:coreProperties>
</file>